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大会関係\2024大会関係\選手権大会\"/>
    </mc:Choice>
  </mc:AlternateContent>
  <xr:revisionPtr revIDLastSave="0" documentId="13_ncr:1_{853DA90E-3275-457D-AB92-14059350C3D2}" xr6:coauthVersionLast="47" xr6:coauthVersionMax="47" xr10:uidLastSave="{00000000-0000-0000-0000-000000000000}"/>
  <workbookProtection workbookAlgorithmName="SHA-512" workbookHashValue="7EvM7VvMAu/DKrdf9LiqrlYgNlVQqCZA/4/uuE1Oei03v8YW0dDVnQ6uAj0GOMNyq/DJSlnLNttOJuDAEQvK9Q==" workbookSaltValue="m333Dk4NTkwX2mFAFtcU0w==" workbookSpinCount="100000" lockStructure="1"/>
  <bookViews>
    <workbookView xWindow="-108" yWindow="-108" windowWidth="23256" windowHeight="12456" xr2:uid="{00000000-000D-0000-FFFF-FFFF00000000}"/>
  </bookViews>
  <sheets>
    <sheet name="申込書" sheetId="1" r:id="rId1"/>
    <sheet name="計算書" sheetId="3" r:id="rId2"/>
    <sheet name="設定シート" sheetId="2" state="hidden" r:id="rId3"/>
    <sheet name="データ作成用" sheetId="4" state="hidden" r:id="rId4"/>
    <sheet name="組手データ" sheetId="5" state="hidden" r:id="rId5"/>
    <sheet name="形データ" sheetId="6" state="hidden" r:id="rId6"/>
  </sheets>
  <definedNames>
    <definedName name="女">設定シート!$C$29:$K$29</definedName>
    <definedName name="女.">設定シート!$C$32:$K$32</definedName>
    <definedName name="性別">設定シート!$A$28:$A$30</definedName>
    <definedName name="性別2">設定シート!$B$28:$B$30</definedName>
    <definedName name="団体">設定シート!$C$30:$F$30</definedName>
    <definedName name="団体.">設定シート!$B$33:$D$33</definedName>
    <definedName name="男">設定シート!$C$28:$N$28</definedName>
    <definedName name="男.">設定シート!$B$31:$L$31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13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107" i="1"/>
  <c r="L107" i="1"/>
  <c r="J107" i="1"/>
  <c r="O106" i="1"/>
  <c r="L106" i="1"/>
  <c r="J106" i="1"/>
  <c r="O105" i="1"/>
  <c r="L105" i="1"/>
  <c r="J105" i="1"/>
  <c r="O104" i="1"/>
  <c r="L104" i="1"/>
  <c r="J104" i="1"/>
  <c r="O103" i="1"/>
  <c r="L103" i="1"/>
  <c r="J103" i="1"/>
  <c r="O102" i="1"/>
  <c r="L102" i="1"/>
  <c r="J102" i="1"/>
  <c r="O101" i="1"/>
  <c r="L101" i="1"/>
  <c r="J101" i="1"/>
  <c r="O100" i="1"/>
  <c r="L100" i="1"/>
  <c r="J100" i="1"/>
  <c r="O99" i="1"/>
  <c r="L99" i="1"/>
  <c r="J99" i="1"/>
  <c r="O98" i="1"/>
  <c r="L98" i="1"/>
  <c r="J98" i="1"/>
  <c r="O97" i="1"/>
  <c r="L97" i="1"/>
  <c r="J97" i="1"/>
  <c r="O96" i="1"/>
  <c r="L96" i="1"/>
  <c r="J96" i="1"/>
  <c r="O95" i="1"/>
  <c r="L95" i="1"/>
  <c r="J95" i="1"/>
  <c r="O94" i="1"/>
  <c r="L94" i="1"/>
  <c r="J94" i="1"/>
  <c r="O93" i="1"/>
  <c r="L93" i="1"/>
  <c r="J93" i="1"/>
  <c r="O92" i="1"/>
  <c r="L92" i="1"/>
  <c r="J92" i="1"/>
  <c r="O91" i="1"/>
  <c r="L91" i="1"/>
  <c r="J91" i="1"/>
  <c r="O90" i="1"/>
  <c r="L90" i="1"/>
  <c r="J90" i="1"/>
  <c r="O89" i="1"/>
  <c r="L89" i="1"/>
  <c r="J89" i="1"/>
  <c r="O88" i="1"/>
  <c r="L88" i="1"/>
  <c r="J88" i="1"/>
  <c r="O87" i="1"/>
  <c r="L87" i="1"/>
  <c r="J87" i="1"/>
  <c r="O86" i="1"/>
  <c r="L86" i="1"/>
  <c r="J86" i="1"/>
  <c r="O85" i="1"/>
  <c r="L85" i="1"/>
  <c r="J85" i="1"/>
  <c r="O84" i="1"/>
  <c r="L84" i="1"/>
  <c r="J84" i="1"/>
  <c r="O83" i="1"/>
  <c r="L83" i="1"/>
  <c r="J83" i="1"/>
  <c r="O82" i="1"/>
  <c r="L82" i="1"/>
  <c r="J82" i="1"/>
  <c r="O81" i="1"/>
  <c r="L81" i="1"/>
  <c r="J81" i="1"/>
  <c r="O80" i="1"/>
  <c r="L80" i="1"/>
  <c r="J80" i="1"/>
  <c r="O79" i="1"/>
  <c r="L79" i="1"/>
  <c r="J79" i="1"/>
  <c r="O78" i="1"/>
  <c r="L78" i="1"/>
  <c r="J78" i="1"/>
  <c r="O77" i="1"/>
  <c r="L77" i="1"/>
  <c r="J77" i="1"/>
  <c r="O76" i="1"/>
  <c r="L76" i="1"/>
  <c r="J76" i="1"/>
  <c r="O75" i="1"/>
  <c r="L75" i="1"/>
  <c r="J75" i="1"/>
  <c r="O74" i="1"/>
  <c r="L74" i="1"/>
  <c r="J74" i="1"/>
  <c r="O73" i="1"/>
  <c r="L73" i="1"/>
  <c r="J73" i="1"/>
  <c r="O72" i="1"/>
  <c r="L72" i="1"/>
  <c r="J72" i="1"/>
  <c r="O71" i="1"/>
  <c r="L71" i="1"/>
  <c r="J71" i="1"/>
  <c r="O70" i="1"/>
  <c r="L70" i="1"/>
  <c r="J70" i="1"/>
  <c r="O69" i="1"/>
  <c r="L69" i="1"/>
  <c r="J69" i="1"/>
  <c r="O68" i="1"/>
  <c r="L68" i="1"/>
  <c r="J68" i="1"/>
  <c r="O67" i="1"/>
  <c r="L67" i="1"/>
  <c r="J67" i="1"/>
  <c r="O66" i="1"/>
  <c r="L66" i="1"/>
  <c r="J66" i="1"/>
  <c r="O65" i="1"/>
  <c r="L65" i="1"/>
  <c r="J65" i="1"/>
  <c r="O64" i="1"/>
  <c r="L64" i="1"/>
  <c r="J64" i="1"/>
  <c r="O63" i="1"/>
  <c r="L63" i="1"/>
  <c r="J63" i="1"/>
  <c r="O62" i="1"/>
  <c r="L62" i="1"/>
  <c r="J62" i="1"/>
  <c r="O61" i="1"/>
  <c r="L61" i="1"/>
  <c r="J61" i="1"/>
  <c r="O60" i="1"/>
  <c r="L60" i="1"/>
  <c r="J60" i="1"/>
  <c r="O59" i="1"/>
  <c r="L59" i="1"/>
  <c r="J59" i="1"/>
  <c r="O58" i="1"/>
  <c r="L58" i="1"/>
  <c r="J58" i="1"/>
  <c r="O57" i="1"/>
  <c r="L57" i="1"/>
  <c r="J57" i="1"/>
  <c r="O56" i="1"/>
  <c r="L56" i="1"/>
  <c r="J56" i="1"/>
  <c r="O55" i="1"/>
  <c r="L55" i="1"/>
  <c r="J55" i="1"/>
  <c r="O54" i="1"/>
  <c r="L54" i="1"/>
  <c r="J54" i="1"/>
  <c r="O53" i="1"/>
  <c r="L53" i="1"/>
  <c r="J53" i="1"/>
  <c r="O52" i="1"/>
  <c r="L52" i="1"/>
  <c r="J52" i="1"/>
  <c r="O51" i="1"/>
  <c r="L51" i="1"/>
  <c r="J51" i="1"/>
  <c r="O50" i="1"/>
  <c r="L50" i="1"/>
  <c r="J50" i="1"/>
  <c r="O49" i="1"/>
  <c r="L49" i="1"/>
  <c r="J49" i="1"/>
  <c r="O48" i="1"/>
  <c r="L48" i="1"/>
  <c r="J48" i="1"/>
  <c r="O47" i="1"/>
  <c r="L47" i="1"/>
  <c r="J47" i="1"/>
  <c r="O46" i="1"/>
  <c r="L46" i="1"/>
  <c r="J46" i="1"/>
  <c r="O45" i="1"/>
  <c r="L45" i="1"/>
  <c r="J45" i="1"/>
  <c r="O44" i="1"/>
  <c r="L44" i="1"/>
  <c r="J44" i="1"/>
  <c r="O43" i="1"/>
  <c r="L43" i="1"/>
  <c r="J43" i="1"/>
  <c r="O42" i="1"/>
  <c r="L42" i="1"/>
  <c r="J42" i="1"/>
  <c r="O41" i="1"/>
  <c r="L41" i="1"/>
  <c r="J41" i="1"/>
  <c r="O40" i="1"/>
  <c r="L40" i="1"/>
  <c r="J40" i="1"/>
  <c r="O39" i="1"/>
  <c r="L39" i="1"/>
  <c r="J39" i="1"/>
  <c r="O38" i="1"/>
  <c r="L38" i="1"/>
  <c r="J38" i="1"/>
  <c r="O37" i="1"/>
  <c r="L37" i="1"/>
  <c r="J37" i="1"/>
  <c r="O36" i="1"/>
  <c r="L36" i="1"/>
  <c r="J36" i="1"/>
  <c r="O35" i="1"/>
  <c r="L35" i="1"/>
  <c r="J35" i="1"/>
  <c r="O34" i="1"/>
  <c r="L34" i="1"/>
  <c r="J34" i="1"/>
  <c r="O33" i="1"/>
  <c r="L33" i="1"/>
  <c r="J33" i="1"/>
  <c r="O32" i="1"/>
  <c r="L32" i="1"/>
  <c r="J32" i="1"/>
  <c r="O31" i="1"/>
  <c r="L31" i="1"/>
  <c r="J31" i="1"/>
  <c r="O30" i="1"/>
  <c r="L30" i="1"/>
  <c r="J30" i="1"/>
  <c r="O29" i="1"/>
  <c r="L29" i="1"/>
  <c r="J29" i="1"/>
  <c r="O28" i="1"/>
  <c r="L28" i="1"/>
  <c r="J28" i="1"/>
  <c r="O27" i="1"/>
  <c r="L27" i="1"/>
  <c r="J27" i="1"/>
  <c r="O26" i="1"/>
  <c r="L26" i="1"/>
  <c r="J26" i="1"/>
  <c r="O25" i="1"/>
  <c r="L25" i="1"/>
  <c r="J25" i="1"/>
  <c r="O24" i="1"/>
  <c r="L24" i="1"/>
  <c r="J24" i="1"/>
  <c r="O23" i="1"/>
  <c r="L23" i="1"/>
  <c r="J23" i="1"/>
  <c r="O22" i="1"/>
  <c r="L22" i="1"/>
  <c r="J22" i="1"/>
  <c r="O21" i="1"/>
  <c r="L21" i="1"/>
  <c r="J21" i="1"/>
  <c r="O20" i="1"/>
  <c r="L20" i="1"/>
  <c r="J20" i="1"/>
  <c r="O19" i="1"/>
  <c r="L19" i="1"/>
  <c r="J19" i="1"/>
  <c r="O18" i="1"/>
  <c r="L18" i="1"/>
  <c r="J18" i="1"/>
  <c r="O17" i="1"/>
  <c r="L17" i="1"/>
  <c r="J17" i="1"/>
  <c r="O16" i="1"/>
  <c r="L16" i="1"/>
  <c r="J16" i="1"/>
  <c r="O15" i="1"/>
  <c r="L15" i="1"/>
  <c r="J15" i="1"/>
  <c r="O14" i="1"/>
  <c r="L14" i="1"/>
  <c r="J14" i="1"/>
  <c r="L13" i="1"/>
  <c r="J13" i="1"/>
  <c r="O12" i="1"/>
  <c r="L12" i="1"/>
  <c r="J12" i="1"/>
  <c r="O11" i="1"/>
  <c r="L11" i="1"/>
  <c r="J11" i="1"/>
  <c r="O10" i="1"/>
  <c r="L10" i="1"/>
  <c r="J10" i="1"/>
  <c r="O9" i="1"/>
  <c r="L9" i="1"/>
  <c r="J9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N7" i="1" l="1"/>
  <c r="O8" i="1"/>
  <c r="H9" i="3"/>
  <c r="L8" i="1" l="1"/>
  <c r="J8" i="1"/>
  <c r="J7" i="1" l="1"/>
  <c r="L7" i="1"/>
  <c r="T106" i="1" l="1"/>
  <c r="S105" i="1"/>
  <c r="T104" i="1"/>
  <c r="S101" i="1"/>
  <c r="T100" i="1"/>
  <c r="S97" i="1"/>
  <c r="T96" i="1"/>
  <c r="T92" i="1"/>
  <c r="S90" i="1"/>
  <c r="T88" i="1"/>
  <c r="S86" i="1"/>
  <c r="T84" i="1"/>
  <c r="S82" i="1"/>
  <c r="T80" i="1"/>
  <c r="S78" i="1"/>
  <c r="T76" i="1"/>
  <c r="S74" i="1"/>
  <c r="T72" i="1"/>
  <c r="S70" i="1"/>
  <c r="T68" i="1"/>
  <c r="S66" i="1"/>
  <c r="T64" i="1"/>
  <c r="S62" i="1"/>
  <c r="T58" i="1"/>
  <c r="S58" i="1"/>
  <c r="T57" i="1"/>
  <c r="T54" i="1"/>
  <c r="S54" i="1"/>
  <c r="T53" i="1"/>
  <c r="T50" i="1"/>
  <c r="S50" i="1"/>
  <c r="T49" i="1"/>
  <c r="T46" i="1"/>
  <c r="S46" i="1"/>
  <c r="T45" i="1"/>
  <c r="T42" i="1"/>
  <c r="S42" i="1"/>
  <c r="T41" i="1"/>
  <c r="T38" i="1"/>
  <c r="S38" i="1"/>
  <c r="T37" i="1"/>
  <c r="T34" i="1"/>
  <c r="S34" i="1"/>
  <c r="T33" i="1"/>
  <c r="T30" i="1"/>
  <c r="S30" i="1"/>
  <c r="T29" i="1"/>
  <c r="T26" i="1"/>
  <c r="T25" i="1"/>
  <c r="T22" i="1"/>
  <c r="Q107" i="1"/>
  <c r="S107" i="1" s="1"/>
  <c r="Q106" i="1"/>
  <c r="S106" i="1" s="1"/>
  <c r="Q105" i="1"/>
  <c r="Q104" i="1"/>
  <c r="S104" i="1" s="1"/>
  <c r="Q103" i="1"/>
  <c r="S103" i="1" s="1"/>
  <c r="Q102" i="1"/>
  <c r="S102" i="1" s="1"/>
  <c r="Q101" i="1"/>
  <c r="Q100" i="1"/>
  <c r="S100" i="1" s="1"/>
  <c r="Q99" i="1"/>
  <c r="S99" i="1" s="1"/>
  <c r="Q98" i="1"/>
  <c r="S98" i="1" s="1"/>
  <c r="Q97" i="1"/>
  <c r="Q96" i="1"/>
  <c r="S96" i="1" s="1"/>
  <c r="Q95" i="1"/>
  <c r="S95" i="1" s="1"/>
  <c r="Q94" i="1"/>
  <c r="S94" i="1" s="1"/>
  <c r="Q93" i="1"/>
  <c r="S93" i="1" s="1"/>
  <c r="Q92" i="1"/>
  <c r="S92" i="1" s="1"/>
  <c r="Q91" i="1"/>
  <c r="S91" i="1" s="1"/>
  <c r="Q90" i="1"/>
  <c r="Q89" i="1"/>
  <c r="S89" i="1" s="1"/>
  <c r="Q88" i="1"/>
  <c r="S88" i="1" s="1"/>
  <c r="Q87" i="1"/>
  <c r="S87" i="1" s="1"/>
  <c r="Q86" i="1"/>
  <c r="Q85" i="1"/>
  <c r="S85" i="1" s="1"/>
  <c r="Q84" i="1"/>
  <c r="S84" i="1" s="1"/>
  <c r="Q83" i="1"/>
  <c r="S83" i="1" s="1"/>
  <c r="Q82" i="1"/>
  <c r="Q81" i="1"/>
  <c r="S81" i="1" s="1"/>
  <c r="Q80" i="1"/>
  <c r="S80" i="1" s="1"/>
  <c r="Q79" i="1"/>
  <c r="S79" i="1" s="1"/>
  <c r="Q78" i="1"/>
  <c r="Q77" i="1"/>
  <c r="S77" i="1" s="1"/>
  <c r="Q76" i="1"/>
  <c r="S76" i="1" s="1"/>
  <c r="Q75" i="1"/>
  <c r="S75" i="1" s="1"/>
  <c r="Q74" i="1"/>
  <c r="Q73" i="1"/>
  <c r="S73" i="1" s="1"/>
  <c r="Q72" i="1"/>
  <c r="S72" i="1" s="1"/>
  <c r="Q71" i="1"/>
  <c r="S71" i="1" s="1"/>
  <c r="Q70" i="1"/>
  <c r="Q69" i="1"/>
  <c r="S69" i="1" s="1"/>
  <c r="Q68" i="1"/>
  <c r="S68" i="1" s="1"/>
  <c r="Q67" i="1"/>
  <c r="S67" i="1" s="1"/>
  <c r="Q66" i="1"/>
  <c r="Q65" i="1"/>
  <c r="S65" i="1" s="1"/>
  <c r="Q64" i="1"/>
  <c r="S64" i="1" s="1"/>
  <c r="Q63" i="1"/>
  <c r="S63" i="1" s="1"/>
  <c r="Q62" i="1"/>
  <c r="Q61" i="1"/>
  <c r="S61" i="1" s="1"/>
  <c r="Q60" i="1"/>
  <c r="S60" i="1" s="1"/>
  <c r="Q59" i="1"/>
  <c r="S59" i="1" s="1"/>
  <c r="Q58" i="1"/>
  <c r="Q57" i="1"/>
  <c r="S57" i="1" s="1"/>
  <c r="Q56" i="1"/>
  <c r="S56" i="1" s="1"/>
  <c r="Q55" i="1"/>
  <c r="S55" i="1" s="1"/>
  <c r="Q54" i="1"/>
  <c r="Q53" i="1"/>
  <c r="S53" i="1" s="1"/>
  <c r="Q52" i="1"/>
  <c r="S52" i="1" s="1"/>
  <c r="Q51" i="1"/>
  <c r="S51" i="1" s="1"/>
  <c r="Q50" i="1"/>
  <c r="Q49" i="1"/>
  <c r="S49" i="1" s="1"/>
  <c r="Q48" i="1"/>
  <c r="S48" i="1" s="1"/>
  <c r="Q47" i="1"/>
  <c r="S47" i="1" s="1"/>
  <c r="Q46" i="1"/>
  <c r="Q45" i="1"/>
  <c r="S45" i="1" s="1"/>
  <c r="Q44" i="1"/>
  <c r="S44" i="1" s="1"/>
  <c r="Q43" i="1"/>
  <c r="S43" i="1" s="1"/>
  <c r="Q42" i="1"/>
  <c r="Q41" i="1"/>
  <c r="S41" i="1" s="1"/>
  <c r="Q40" i="1"/>
  <c r="S40" i="1" s="1"/>
  <c r="Q39" i="1"/>
  <c r="S39" i="1" s="1"/>
  <c r="Q38" i="1"/>
  <c r="Q37" i="1"/>
  <c r="S37" i="1" s="1"/>
  <c r="Q36" i="1"/>
  <c r="S36" i="1" s="1"/>
  <c r="Q35" i="1"/>
  <c r="S35" i="1" s="1"/>
  <c r="Q34" i="1"/>
  <c r="Q33" i="1"/>
  <c r="S33" i="1" s="1"/>
  <c r="Q32" i="1"/>
  <c r="S32" i="1" s="1"/>
  <c r="Q31" i="1"/>
  <c r="S31" i="1" s="1"/>
  <c r="Q30" i="1"/>
  <c r="Q29" i="1"/>
  <c r="S29" i="1" s="1"/>
  <c r="Q28" i="1"/>
  <c r="S28" i="1" s="1"/>
  <c r="Q27" i="1"/>
  <c r="S27" i="1" s="1"/>
  <c r="R107" i="1"/>
  <c r="T107" i="1" s="1"/>
  <c r="R106" i="1"/>
  <c r="R105" i="1"/>
  <c r="T105" i="1" s="1"/>
  <c r="U105" i="1" s="1"/>
  <c r="V105" i="1" s="1"/>
  <c r="R104" i="1"/>
  <c r="R103" i="1"/>
  <c r="T103" i="1" s="1"/>
  <c r="R102" i="1"/>
  <c r="T102" i="1" s="1"/>
  <c r="R101" i="1"/>
  <c r="T101" i="1" s="1"/>
  <c r="R100" i="1"/>
  <c r="R99" i="1"/>
  <c r="T99" i="1" s="1"/>
  <c r="R98" i="1"/>
  <c r="T98" i="1" s="1"/>
  <c r="R97" i="1"/>
  <c r="T97" i="1" s="1"/>
  <c r="U97" i="1" s="1"/>
  <c r="V97" i="1" s="1"/>
  <c r="R96" i="1"/>
  <c r="R95" i="1"/>
  <c r="T95" i="1" s="1"/>
  <c r="R94" i="1"/>
  <c r="T94" i="1" s="1"/>
  <c r="R93" i="1"/>
  <c r="T93" i="1" s="1"/>
  <c r="R92" i="1"/>
  <c r="R91" i="1"/>
  <c r="T91" i="1" s="1"/>
  <c r="R90" i="1"/>
  <c r="T90" i="1" s="1"/>
  <c r="R89" i="1"/>
  <c r="T89" i="1" s="1"/>
  <c r="U89" i="1" s="1"/>
  <c r="V89" i="1" s="1"/>
  <c r="R88" i="1"/>
  <c r="R87" i="1"/>
  <c r="T87" i="1" s="1"/>
  <c r="R86" i="1"/>
  <c r="T86" i="1" s="1"/>
  <c r="R85" i="1"/>
  <c r="T85" i="1" s="1"/>
  <c r="R84" i="1"/>
  <c r="R83" i="1"/>
  <c r="T83" i="1" s="1"/>
  <c r="R82" i="1"/>
  <c r="T82" i="1" s="1"/>
  <c r="R81" i="1"/>
  <c r="T81" i="1" s="1"/>
  <c r="U81" i="1" s="1"/>
  <c r="V81" i="1" s="1"/>
  <c r="R80" i="1"/>
  <c r="R79" i="1"/>
  <c r="T79" i="1" s="1"/>
  <c r="R78" i="1"/>
  <c r="T78" i="1" s="1"/>
  <c r="R77" i="1"/>
  <c r="T77" i="1" s="1"/>
  <c r="R76" i="1"/>
  <c r="R75" i="1"/>
  <c r="T75" i="1" s="1"/>
  <c r="R74" i="1"/>
  <c r="T74" i="1" s="1"/>
  <c r="R73" i="1"/>
  <c r="T73" i="1" s="1"/>
  <c r="R72" i="1"/>
  <c r="R71" i="1"/>
  <c r="T71" i="1" s="1"/>
  <c r="R70" i="1"/>
  <c r="T70" i="1" s="1"/>
  <c r="R69" i="1"/>
  <c r="T69" i="1" s="1"/>
  <c r="U69" i="1" s="1"/>
  <c r="V69" i="1" s="1"/>
  <c r="R68" i="1"/>
  <c r="R67" i="1"/>
  <c r="T67" i="1" s="1"/>
  <c r="R66" i="1"/>
  <c r="T66" i="1" s="1"/>
  <c r="R65" i="1"/>
  <c r="T65" i="1" s="1"/>
  <c r="R64" i="1"/>
  <c r="R63" i="1"/>
  <c r="T63" i="1" s="1"/>
  <c r="R62" i="1"/>
  <c r="T62" i="1" s="1"/>
  <c r="R61" i="1"/>
  <c r="T61" i="1" s="1"/>
  <c r="R60" i="1"/>
  <c r="T60" i="1" s="1"/>
  <c r="R59" i="1"/>
  <c r="T59" i="1" s="1"/>
  <c r="R58" i="1"/>
  <c r="R57" i="1"/>
  <c r="R56" i="1"/>
  <c r="T56" i="1" s="1"/>
  <c r="R55" i="1"/>
  <c r="T55" i="1" s="1"/>
  <c r="R54" i="1"/>
  <c r="R53" i="1"/>
  <c r="R52" i="1"/>
  <c r="T52" i="1" s="1"/>
  <c r="R51" i="1"/>
  <c r="T51" i="1" s="1"/>
  <c r="R50" i="1"/>
  <c r="R49" i="1"/>
  <c r="R48" i="1"/>
  <c r="T48" i="1" s="1"/>
  <c r="R47" i="1"/>
  <c r="T47" i="1" s="1"/>
  <c r="R46" i="1"/>
  <c r="R45" i="1"/>
  <c r="R44" i="1"/>
  <c r="T44" i="1" s="1"/>
  <c r="R43" i="1"/>
  <c r="T43" i="1" s="1"/>
  <c r="R42" i="1"/>
  <c r="R41" i="1"/>
  <c r="R40" i="1"/>
  <c r="T40" i="1" s="1"/>
  <c r="R39" i="1"/>
  <c r="T39" i="1" s="1"/>
  <c r="R38" i="1"/>
  <c r="R37" i="1"/>
  <c r="R36" i="1"/>
  <c r="T36" i="1" s="1"/>
  <c r="R35" i="1"/>
  <c r="T35" i="1" s="1"/>
  <c r="R34" i="1"/>
  <c r="R33" i="1"/>
  <c r="R32" i="1"/>
  <c r="T32" i="1" s="1"/>
  <c r="R31" i="1"/>
  <c r="T31" i="1" s="1"/>
  <c r="R30" i="1"/>
  <c r="R29" i="1"/>
  <c r="R28" i="1"/>
  <c r="T28" i="1" s="1"/>
  <c r="R27" i="1"/>
  <c r="T27" i="1" s="1"/>
  <c r="R26" i="1"/>
  <c r="R25" i="1"/>
  <c r="R24" i="1"/>
  <c r="T24" i="1" s="1"/>
  <c r="R23" i="1"/>
  <c r="T23" i="1" s="1"/>
  <c r="R22" i="1"/>
  <c r="R21" i="1"/>
  <c r="T21" i="1" s="1"/>
  <c r="R20" i="1"/>
  <c r="T20" i="1" s="1"/>
  <c r="R19" i="1"/>
  <c r="T19" i="1" s="1"/>
  <c r="R18" i="1"/>
  <c r="T18" i="1" s="1"/>
  <c r="U99" i="1" l="1"/>
  <c r="V99" i="1" s="1"/>
  <c r="U54" i="1"/>
  <c r="V54" i="1" s="1"/>
  <c r="U60" i="1"/>
  <c r="V60" i="1" s="1"/>
  <c r="B69" i="1"/>
  <c r="U39" i="1"/>
  <c r="V39" i="1" s="1"/>
  <c r="U47" i="1"/>
  <c r="V47" i="1" s="1"/>
  <c r="U51" i="1"/>
  <c r="V51" i="1" s="1"/>
  <c r="U71" i="1"/>
  <c r="V71" i="1" s="1"/>
  <c r="B71" i="1" s="1"/>
  <c r="U75" i="1"/>
  <c r="V75" i="1" s="1"/>
  <c r="U87" i="1"/>
  <c r="V87" i="1" s="1"/>
  <c r="B87" i="1" s="1"/>
  <c r="U57" i="1"/>
  <c r="V57" i="1" s="1"/>
  <c r="U42" i="1"/>
  <c r="V42" i="1" s="1"/>
  <c r="U78" i="1"/>
  <c r="V78" i="1" s="1"/>
  <c r="U90" i="1"/>
  <c r="V90" i="1" s="1"/>
  <c r="U28" i="1"/>
  <c r="V28" i="1" s="1"/>
  <c r="U32" i="1"/>
  <c r="V32" i="1" s="1"/>
  <c r="U36" i="1"/>
  <c r="V36" i="1" s="1"/>
  <c r="U40" i="1"/>
  <c r="V40" i="1" s="1"/>
  <c r="U44" i="1"/>
  <c r="V44" i="1" s="1"/>
  <c r="U48" i="1"/>
  <c r="V48" i="1" s="1"/>
  <c r="U56" i="1"/>
  <c r="V56" i="1" s="1"/>
  <c r="U64" i="1"/>
  <c r="V64" i="1" s="1"/>
  <c r="U72" i="1"/>
  <c r="V72" i="1" s="1"/>
  <c r="U76" i="1"/>
  <c r="V76" i="1" s="1"/>
  <c r="U80" i="1"/>
  <c r="V80" i="1" s="1"/>
  <c r="U88" i="1"/>
  <c r="V88" i="1" s="1"/>
  <c r="U92" i="1"/>
  <c r="V92" i="1" s="1"/>
  <c r="U100" i="1"/>
  <c r="V100" i="1" s="1"/>
  <c r="U104" i="1"/>
  <c r="V104" i="1" s="1"/>
  <c r="U33" i="1"/>
  <c r="V33" i="1" s="1"/>
  <c r="U37" i="1"/>
  <c r="V37" i="1" s="1"/>
  <c r="U65" i="1"/>
  <c r="V65" i="1" s="1"/>
  <c r="U101" i="1"/>
  <c r="V101" i="1" s="1"/>
  <c r="B75" i="1"/>
  <c r="U73" i="1"/>
  <c r="V73" i="1" s="1"/>
  <c r="B73" i="1" s="1"/>
  <c r="B90" i="1"/>
  <c r="B42" i="1"/>
  <c r="U30" i="1"/>
  <c r="V30" i="1" s="1"/>
  <c r="U58" i="1"/>
  <c r="V58" i="1" s="1"/>
  <c r="B37" i="1"/>
  <c r="B99" i="1"/>
  <c r="B51" i="1"/>
  <c r="B33" i="1"/>
  <c r="B32" i="1"/>
  <c r="B64" i="1"/>
  <c r="B60" i="1"/>
  <c r="B28" i="1"/>
  <c r="B76" i="1"/>
  <c r="B54" i="1"/>
  <c r="B36" i="1"/>
  <c r="B44" i="1"/>
  <c r="U52" i="1"/>
  <c r="V52" i="1" s="1"/>
  <c r="U68" i="1"/>
  <c r="V68" i="1" s="1"/>
  <c r="B88" i="1"/>
  <c r="B92" i="1"/>
  <c r="U96" i="1"/>
  <c r="V96" i="1" s="1"/>
  <c r="B100" i="1"/>
  <c r="B104" i="1"/>
  <c r="B48" i="1"/>
  <c r="B80" i="1"/>
  <c r="B78" i="1"/>
  <c r="U49" i="1"/>
  <c r="V49" i="1" s="1"/>
  <c r="B65" i="1"/>
  <c r="U85" i="1"/>
  <c r="V85" i="1" s="1"/>
  <c r="B97" i="1"/>
  <c r="B30" i="1"/>
  <c r="U70" i="1"/>
  <c r="V70" i="1" s="1"/>
  <c r="B40" i="1"/>
  <c r="B56" i="1"/>
  <c r="B72" i="1"/>
  <c r="B101" i="1"/>
  <c r="U41" i="1"/>
  <c r="V41" i="1" s="1"/>
  <c r="B57" i="1"/>
  <c r="B89" i="1"/>
  <c r="B105" i="1"/>
  <c r="U31" i="1"/>
  <c r="V31" i="1" s="1"/>
  <c r="U35" i="1"/>
  <c r="V35" i="1" s="1"/>
  <c r="U38" i="1"/>
  <c r="V38" i="1" s="1"/>
  <c r="U53" i="1"/>
  <c r="V53" i="1" s="1"/>
  <c r="U59" i="1"/>
  <c r="V59" i="1" s="1"/>
  <c r="U62" i="1"/>
  <c r="V62" i="1" s="1"/>
  <c r="U93" i="1"/>
  <c r="V93" i="1" s="1"/>
  <c r="U94" i="1"/>
  <c r="V94" i="1" s="1"/>
  <c r="U107" i="1"/>
  <c r="V107" i="1" s="1"/>
  <c r="U29" i="1"/>
  <c r="V29" i="1" s="1"/>
  <c r="U45" i="1"/>
  <c r="V45" i="1" s="1"/>
  <c r="U61" i="1"/>
  <c r="V61" i="1" s="1"/>
  <c r="U77" i="1"/>
  <c r="V77" i="1" s="1"/>
  <c r="B81" i="1"/>
  <c r="U43" i="1"/>
  <c r="V43" i="1" s="1"/>
  <c r="U46" i="1"/>
  <c r="V46" i="1" s="1"/>
  <c r="U74" i="1"/>
  <c r="V74" i="1" s="1"/>
  <c r="U79" i="1"/>
  <c r="V79" i="1" s="1"/>
  <c r="U83" i="1"/>
  <c r="V83" i="1" s="1"/>
  <c r="U34" i="1"/>
  <c r="V34" i="1" s="1"/>
  <c r="U50" i="1"/>
  <c r="V50" i="1" s="1"/>
  <c r="U66" i="1"/>
  <c r="V66" i="1" s="1"/>
  <c r="U82" i="1"/>
  <c r="V82" i="1" s="1"/>
  <c r="U86" i="1"/>
  <c r="V86" i="1" s="1"/>
  <c r="U27" i="1"/>
  <c r="V27" i="1" s="1"/>
  <c r="U55" i="1"/>
  <c r="V55" i="1" s="1"/>
  <c r="U63" i="1"/>
  <c r="V63" i="1" s="1"/>
  <c r="U67" i="1"/>
  <c r="V67" i="1" s="1"/>
  <c r="U95" i="1"/>
  <c r="V95" i="1" s="1"/>
  <c r="U103" i="1"/>
  <c r="V103" i="1" s="1"/>
  <c r="U91" i="1"/>
  <c r="V91" i="1" s="1"/>
  <c r="U98" i="1"/>
  <c r="V98" i="1" s="1"/>
  <c r="U102" i="1"/>
  <c r="V102" i="1" s="1"/>
  <c r="U84" i="1"/>
  <c r="V84" i="1" s="1"/>
  <c r="U106" i="1"/>
  <c r="V106" i="1" s="1"/>
  <c r="B39" i="1" l="1"/>
  <c r="B47" i="1"/>
  <c r="B58" i="1"/>
  <c r="B84" i="1"/>
  <c r="B55" i="1"/>
  <c r="B79" i="1"/>
  <c r="B29" i="1"/>
  <c r="B41" i="1"/>
  <c r="B68" i="1"/>
  <c r="B95" i="1"/>
  <c r="B77" i="1"/>
  <c r="B31" i="1"/>
  <c r="B52" i="1"/>
  <c r="B98" i="1"/>
  <c r="B67" i="1"/>
  <c r="B86" i="1"/>
  <c r="B34" i="1"/>
  <c r="B46" i="1"/>
  <c r="B61" i="1"/>
  <c r="B94" i="1"/>
  <c r="B53" i="1"/>
  <c r="B85" i="1"/>
  <c r="B103" i="1"/>
  <c r="B66" i="1"/>
  <c r="B62" i="1"/>
  <c r="B35" i="1"/>
  <c r="B102" i="1"/>
  <c r="B27" i="1"/>
  <c r="B50" i="1"/>
  <c r="B74" i="1"/>
  <c r="B107" i="1"/>
  <c r="B59" i="1"/>
  <c r="B70" i="1"/>
  <c r="B49" i="1"/>
  <c r="B106" i="1"/>
  <c r="B91" i="1"/>
  <c r="B63" i="1"/>
  <c r="B82" i="1"/>
  <c r="B83" i="1"/>
  <c r="B43" i="1"/>
  <c r="B45" i="1"/>
  <c r="B93" i="1"/>
  <c r="B38" i="1"/>
  <c r="B96" i="1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" i="6"/>
  <c r="F1" i="5"/>
  <c r="F1" i="4"/>
  <c r="Q26" i="1"/>
  <c r="Q25" i="1"/>
  <c r="Q24" i="1"/>
  <c r="Q23" i="1"/>
  <c r="Q22" i="1"/>
  <c r="Q21" i="1"/>
  <c r="Q20" i="1"/>
  <c r="Q19" i="1"/>
  <c r="Q18" i="1"/>
  <c r="S18" i="1" s="1"/>
  <c r="S23" i="1" l="1"/>
  <c r="U23" i="1" s="1"/>
  <c r="V23" i="1" s="1"/>
  <c r="S24" i="1"/>
  <c r="U24" i="1" s="1"/>
  <c r="V24" i="1" s="1"/>
  <c r="S21" i="1"/>
  <c r="U21" i="1" s="1"/>
  <c r="V21" i="1" s="1"/>
  <c r="S25" i="1"/>
  <c r="U25" i="1" s="1"/>
  <c r="V25" i="1" s="1"/>
  <c r="S22" i="1"/>
  <c r="U22" i="1" s="1"/>
  <c r="V22" i="1" s="1"/>
  <c r="S26" i="1"/>
  <c r="U26" i="1" s="1"/>
  <c r="V26" i="1" s="1"/>
  <c r="S20" i="1"/>
  <c r="U20" i="1" s="1"/>
  <c r="V20" i="1" s="1"/>
  <c r="S19" i="1"/>
  <c r="U19" i="1" s="1"/>
  <c r="V19" i="1" s="1"/>
  <c r="U18" i="1"/>
  <c r="V18" i="1" s="1"/>
  <c r="Q9" i="1"/>
  <c r="S9" i="1" s="1"/>
  <c r="R9" i="1"/>
  <c r="T9" i="1" s="1"/>
  <c r="Q10" i="1"/>
  <c r="S10" i="1" s="1"/>
  <c r="R10" i="1"/>
  <c r="T10" i="1" s="1"/>
  <c r="Q11" i="1"/>
  <c r="S11" i="1" s="1"/>
  <c r="R11" i="1"/>
  <c r="T11" i="1" s="1"/>
  <c r="Q12" i="1"/>
  <c r="S12" i="1" s="1"/>
  <c r="R12" i="1"/>
  <c r="T12" i="1" s="1"/>
  <c r="Q13" i="1"/>
  <c r="S13" i="1" s="1"/>
  <c r="R13" i="1"/>
  <c r="T13" i="1" s="1"/>
  <c r="Q14" i="1"/>
  <c r="S14" i="1" s="1"/>
  <c r="R14" i="1"/>
  <c r="T14" i="1" s="1"/>
  <c r="Q15" i="1"/>
  <c r="S15" i="1" s="1"/>
  <c r="R15" i="1"/>
  <c r="T15" i="1" s="1"/>
  <c r="Q16" i="1"/>
  <c r="S16" i="1" s="1"/>
  <c r="R16" i="1"/>
  <c r="T16" i="1" s="1"/>
  <c r="Q17" i="1"/>
  <c r="S17" i="1" s="1"/>
  <c r="R17" i="1"/>
  <c r="T17" i="1" s="1"/>
  <c r="Q8" i="1"/>
  <c r="S8" i="1" s="1"/>
  <c r="R8" i="1"/>
  <c r="T8" i="1" s="1"/>
  <c r="B25" i="1" l="1"/>
  <c r="B21" i="1"/>
  <c r="B26" i="1"/>
  <c r="B24" i="1"/>
  <c r="B22" i="1"/>
  <c r="B23" i="1"/>
  <c r="U15" i="1"/>
  <c r="V15" i="1" s="1"/>
  <c r="B20" i="1"/>
  <c r="B19" i="1"/>
  <c r="B18" i="1"/>
  <c r="U9" i="1"/>
  <c r="V9" i="1" s="1"/>
  <c r="B9" i="1" s="1"/>
  <c r="U12" i="1"/>
  <c r="V12" i="1" s="1"/>
  <c r="B12" i="1" s="1"/>
  <c r="U16" i="1"/>
  <c r="V16" i="1" s="1"/>
  <c r="U13" i="1"/>
  <c r="V13" i="1" s="1"/>
  <c r="U11" i="1"/>
  <c r="V11" i="1" s="1"/>
  <c r="U8" i="1"/>
  <c r="V8" i="1" s="1"/>
  <c r="U17" i="1"/>
  <c r="V17" i="1" s="1"/>
  <c r="U14" i="1"/>
  <c r="V14" i="1" s="1"/>
  <c r="U10" i="1"/>
  <c r="V10" i="1" s="1"/>
  <c r="B15" i="1" l="1"/>
  <c r="B8" i="1"/>
  <c r="P8" i="1"/>
  <c r="B10" i="1"/>
  <c r="B17" i="1"/>
  <c r="B16" i="1"/>
  <c r="B14" i="1"/>
  <c r="B13" i="1"/>
  <c r="B11" i="1"/>
  <c r="R7" i="1"/>
  <c r="T7" i="1" s="1"/>
  <c r="Q7" i="1"/>
  <c r="S7" i="1" s="1"/>
  <c r="U7" i="1" l="1"/>
  <c r="D6" i="3"/>
  <c r="V7" i="1" l="1"/>
  <c r="B7" i="1" s="1"/>
  <c r="D3" i="3"/>
  <c r="D5" i="3"/>
  <c r="D4" i="3"/>
  <c r="K100" i="6"/>
  <c r="I100" i="6"/>
  <c r="H100" i="6"/>
  <c r="G100" i="6"/>
  <c r="E100" i="6"/>
  <c r="A100" i="6"/>
  <c r="L100" i="6" s="1"/>
  <c r="K99" i="6"/>
  <c r="I99" i="6"/>
  <c r="H99" i="6"/>
  <c r="G99" i="6"/>
  <c r="E99" i="6"/>
  <c r="A99" i="6"/>
  <c r="L99" i="6" s="1"/>
  <c r="K98" i="6"/>
  <c r="I98" i="6"/>
  <c r="H98" i="6"/>
  <c r="G98" i="6"/>
  <c r="E98" i="6"/>
  <c r="A98" i="6"/>
  <c r="L98" i="6" s="1"/>
  <c r="K97" i="6"/>
  <c r="I97" i="6"/>
  <c r="H97" i="6"/>
  <c r="G97" i="6"/>
  <c r="E97" i="6"/>
  <c r="A97" i="6"/>
  <c r="L97" i="6" s="1"/>
  <c r="K96" i="6"/>
  <c r="I96" i="6"/>
  <c r="H96" i="6"/>
  <c r="G96" i="6"/>
  <c r="E96" i="6"/>
  <c r="A96" i="6"/>
  <c r="L96" i="6" s="1"/>
  <c r="K95" i="6"/>
  <c r="I95" i="6"/>
  <c r="H95" i="6"/>
  <c r="G95" i="6"/>
  <c r="E95" i="6"/>
  <c r="A95" i="6"/>
  <c r="L95" i="6" s="1"/>
  <c r="K94" i="6"/>
  <c r="I94" i="6"/>
  <c r="H94" i="6"/>
  <c r="G94" i="6"/>
  <c r="E94" i="6"/>
  <c r="A94" i="6"/>
  <c r="L94" i="6" s="1"/>
  <c r="K93" i="6"/>
  <c r="I93" i="6"/>
  <c r="H93" i="6"/>
  <c r="G93" i="6"/>
  <c r="E93" i="6"/>
  <c r="A93" i="6"/>
  <c r="L93" i="6" s="1"/>
  <c r="K92" i="6"/>
  <c r="I92" i="6"/>
  <c r="H92" i="6"/>
  <c r="G92" i="6"/>
  <c r="E92" i="6"/>
  <c r="A92" i="6"/>
  <c r="L92" i="6" s="1"/>
  <c r="K91" i="6"/>
  <c r="I91" i="6"/>
  <c r="H91" i="6"/>
  <c r="G91" i="6"/>
  <c r="E91" i="6"/>
  <c r="A91" i="6"/>
  <c r="L91" i="6" s="1"/>
  <c r="K90" i="6"/>
  <c r="I90" i="6"/>
  <c r="H90" i="6"/>
  <c r="G90" i="6"/>
  <c r="E90" i="6"/>
  <c r="A90" i="6"/>
  <c r="L90" i="6" s="1"/>
  <c r="K89" i="6"/>
  <c r="I89" i="6"/>
  <c r="H89" i="6"/>
  <c r="G89" i="6"/>
  <c r="E89" i="6"/>
  <c r="A89" i="6"/>
  <c r="L89" i="6" s="1"/>
  <c r="K88" i="6"/>
  <c r="I88" i="6"/>
  <c r="H88" i="6"/>
  <c r="G88" i="6"/>
  <c r="E88" i="6"/>
  <c r="A88" i="6"/>
  <c r="L88" i="6" s="1"/>
  <c r="K87" i="6"/>
  <c r="I87" i="6"/>
  <c r="H87" i="6"/>
  <c r="G87" i="6"/>
  <c r="E87" i="6"/>
  <c r="A87" i="6"/>
  <c r="L87" i="6" s="1"/>
  <c r="K86" i="6"/>
  <c r="I86" i="6"/>
  <c r="H86" i="6"/>
  <c r="G86" i="6"/>
  <c r="E86" i="6"/>
  <c r="A86" i="6"/>
  <c r="L86" i="6" s="1"/>
  <c r="K85" i="6"/>
  <c r="I85" i="6"/>
  <c r="H85" i="6"/>
  <c r="G85" i="6"/>
  <c r="E85" i="6"/>
  <c r="A85" i="6"/>
  <c r="L85" i="6" s="1"/>
  <c r="K84" i="6"/>
  <c r="I84" i="6"/>
  <c r="H84" i="6"/>
  <c r="G84" i="6"/>
  <c r="E84" i="6"/>
  <c r="A84" i="6"/>
  <c r="L84" i="6" s="1"/>
  <c r="K83" i="6"/>
  <c r="I83" i="6"/>
  <c r="H83" i="6"/>
  <c r="G83" i="6"/>
  <c r="E83" i="6"/>
  <c r="A83" i="6"/>
  <c r="L83" i="6" s="1"/>
  <c r="K82" i="6"/>
  <c r="I82" i="6"/>
  <c r="H82" i="6"/>
  <c r="G82" i="6"/>
  <c r="E82" i="6"/>
  <c r="A82" i="6"/>
  <c r="L82" i="6" s="1"/>
  <c r="K81" i="6"/>
  <c r="I81" i="6"/>
  <c r="H81" i="6"/>
  <c r="G81" i="6"/>
  <c r="E81" i="6"/>
  <c r="A81" i="6"/>
  <c r="L81" i="6" s="1"/>
  <c r="K80" i="6"/>
  <c r="I80" i="6"/>
  <c r="H80" i="6"/>
  <c r="G80" i="6"/>
  <c r="E80" i="6"/>
  <c r="A80" i="6"/>
  <c r="L80" i="6" s="1"/>
  <c r="K79" i="6"/>
  <c r="I79" i="6"/>
  <c r="H79" i="6"/>
  <c r="G79" i="6"/>
  <c r="E79" i="6"/>
  <c r="A79" i="6"/>
  <c r="L79" i="6" s="1"/>
  <c r="K78" i="6"/>
  <c r="I78" i="6"/>
  <c r="H78" i="6"/>
  <c r="G78" i="6"/>
  <c r="E78" i="6"/>
  <c r="A78" i="6"/>
  <c r="L78" i="6" s="1"/>
  <c r="K77" i="6"/>
  <c r="I77" i="6"/>
  <c r="H77" i="6"/>
  <c r="G77" i="6"/>
  <c r="E77" i="6"/>
  <c r="A77" i="6"/>
  <c r="L77" i="6" s="1"/>
  <c r="K76" i="6"/>
  <c r="I76" i="6"/>
  <c r="H76" i="6"/>
  <c r="G76" i="6"/>
  <c r="E76" i="6"/>
  <c r="A76" i="6"/>
  <c r="L76" i="6" s="1"/>
  <c r="K75" i="6"/>
  <c r="I75" i="6"/>
  <c r="H75" i="6"/>
  <c r="G75" i="6"/>
  <c r="E75" i="6"/>
  <c r="A75" i="6"/>
  <c r="L75" i="6" s="1"/>
  <c r="K74" i="6"/>
  <c r="I74" i="6"/>
  <c r="H74" i="6"/>
  <c r="G74" i="6"/>
  <c r="E74" i="6"/>
  <c r="A74" i="6"/>
  <c r="L74" i="6" s="1"/>
  <c r="K73" i="6"/>
  <c r="I73" i="6"/>
  <c r="H73" i="6"/>
  <c r="G73" i="6"/>
  <c r="E73" i="6"/>
  <c r="A73" i="6"/>
  <c r="L73" i="6" s="1"/>
  <c r="K72" i="6"/>
  <c r="I72" i="6"/>
  <c r="H72" i="6"/>
  <c r="G72" i="6"/>
  <c r="E72" i="6"/>
  <c r="A72" i="6"/>
  <c r="L72" i="6" s="1"/>
  <c r="K71" i="6"/>
  <c r="I71" i="6"/>
  <c r="H71" i="6"/>
  <c r="G71" i="6"/>
  <c r="E71" i="6"/>
  <c r="A71" i="6"/>
  <c r="L71" i="6" s="1"/>
  <c r="K70" i="6"/>
  <c r="I70" i="6"/>
  <c r="H70" i="6"/>
  <c r="G70" i="6"/>
  <c r="E70" i="6"/>
  <c r="A70" i="6"/>
  <c r="L70" i="6" s="1"/>
  <c r="K69" i="6"/>
  <c r="I69" i="6"/>
  <c r="H69" i="6"/>
  <c r="G69" i="6"/>
  <c r="E69" i="6"/>
  <c r="A69" i="6"/>
  <c r="L69" i="6" s="1"/>
  <c r="K68" i="6"/>
  <c r="I68" i="6"/>
  <c r="H68" i="6"/>
  <c r="G68" i="6"/>
  <c r="E68" i="6"/>
  <c r="A68" i="6"/>
  <c r="L68" i="6" s="1"/>
  <c r="K67" i="6"/>
  <c r="I67" i="6"/>
  <c r="H67" i="6"/>
  <c r="G67" i="6"/>
  <c r="E67" i="6"/>
  <c r="A67" i="6"/>
  <c r="L67" i="6" s="1"/>
  <c r="K66" i="6"/>
  <c r="I66" i="6"/>
  <c r="H66" i="6"/>
  <c r="G66" i="6"/>
  <c r="E66" i="6"/>
  <c r="A66" i="6"/>
  <c r="L66" i="6" s="1"/>
  <c r="K65" i="6"/>
  <c r="I65" i="6"/>
  <c r="H65" i="6"/>
  <c r="G65" i="6"/>
  <c r="E65" i="6"/>
  <c r="A65" i="6"/>
  <c r="L65" i="6" s="1"/>
  <c r="K64" i="6"/>
  <c r="I64" i="6"/>
  <c r="H64" i="6"/>
  <c r="G64" i="6"/>
  <c r="E64" i="6"/>
  <c r="A64" i="6"/>
  <c r="L64" i="6" s="1"/>
  <c r="K63" i="6"/>
  <c r="I63" i="6"/>
  <c r="H63" i="6"/>
  <c r="G63" i="6"/>
  <c r="E63" i="6"/>
  <c r="A63" i="6"/>
  <c r="L63" i="6" s="1"/>
  <c r="K62" i="6"/>
  <c r="I62" i="6"/>
  <c r="H62" i="6"/>
  <c r="G62" i="6"/>
  <c r="E62" i="6"/>
  <c r="A62" i="6"/>
  <c r="L62" i="6" s="1"/>
  <c r="K61" i="6"/>
  <c r="I61" i="6"/>
  <c r="H61" i="6"/>
  <c r="G61" i="6"/>
  <c r="E61" i="6"/>
  <c r="A61" i="6"/>
  <c r="L61" i="6" s="1"/>
  <c r="K60" i="6"/>
  <c r="I60" i="6"/>
  <c r="H60" i="6"/>
  <c r="G60" i="6"/>
  <c r="E60" i="6"/>
  <c r="A60" i="6"/>
  <c r="L60" i="6" s="1"/>
  <c r="K59" i="6"/>
  <c r="I59" i="6"/>
  <c r="H59" i="6"/>
  <c r="G59" i="6"/>
  <c r="E59" i="6"/>
  <c r="A59" i="6"/>
  <c r="L59" i="6" s="1"/>
  <c r="K58" i="6"/>
  <c r="I58" i="6"/>
  <c r="H58" i="6"/>
  <c r="G58" i="6"/>
  <c r="E58" i="6"/>
  <c r="A58" i="6"/>
  <c r="L58" i="6" s="1"/>
  <c r="K57" i="6"/>
  <c r="I57" i="6"/>
  <c r="H57" i="6"/>
  <c r="G57" i="6"/>
  <c r="E57" i="6"/>
  <c r="A57" i="6"/>
  <c r="L57" i="6" s="1"/>
  <c r="K56" i="6"/>
  <c r="I56" i="6"/>
  <c r="H56" i="6"/>
  <c r="G56" i="6"/>
  <c r="E56" i="6"/>
  <c r="A56" i="6"/>
  <c r="L56" i="6" s="1"/>
  <c r="K55" i="6"/>
  <c r="I55" i="6"/>
  <c r="H55" i="6"/>
  <c r="G55" i="6"/>
  <c r="E55" i="6"/>
  <c r="A55" i="6"/>
  <c r="L55" i="6" s="1"/>
  <c r="K54" i="6"/>
  <c r="I54" i="6"/>
  <c r="H54" i="6"/>
  <c r="G54" i="6"/>
  <c r="E54" i="6"/>
  <c r="A54" i="6"/>
  <c r="L54" i="6" s="1"/>
  <c r="K53" i="6"/>
  <c r="I53" i="6"/>
  <c r="H53" i="6"/>
  <c r="G53" i="6"/>
  <c r="E53" i="6"/>
  <c r="A53" i="6"/>
  <c r="L53" i="6" s="1"/>
  <c r="K52" i="6"/>
  <c r="I52" i="6"/>
  <c r="H52" i="6"/>
  <c r="G52" i="6"/>
  <c r="E52" i="6"/>
  <c r="A52" i="6"/>
  <c r="L52" i="6" s="1"/>
  <c r="K51" i="6"/>
  <c r="I51" i="6"/>
  <c r="H51" i="6"/>
  <c r="G51" i="6"/>
  <c r="E51" i="6"/>
  <c r="A51" i="6"/>
  <c r="L51" i="6" s="1"/>
  <c r="K50" i="6"/>
  <c r="I50" i="6"/>
  <c r="H50" i="6"/>
  <c r="G50" i="6"/>
  <c r="E50" i="6"/>
  <c r="A50" i="6"/>
  <c r="L50" i="6" s="1"/>
  <c r="K49" i="6"/>
  <c r="I49" i="6"/>
  <c r="H49" i="6"/>
  <c r="G49" i="6"/>
  <c r="E49" i="6"/>
  <c r="A49" i="6"/>
  <c r="L49" i="6" s="1"/>
  <c r="K48" i="6"/>
  <c r="I48" i="6"/>
  <c r="H48" i="6"/>
  <c r="G48" i="6"/>
  <c r="E48" i="6"/>
  <c r="A48" i="6"/>
  <c r="L48" i="6" s="1"/>
  <c r="K47" i="6"/>
  <c r="I47" i="6"/>
  <c r="H47" i="6"/>
  <c r="G47" i="6"/>
  <c r="E47" i="6"/>
  <c r="A47" i="6"/>
  <c r="L47" i="6" s="1"/>
  <c r="K46" i="6"/>
  <c r="I46" i="6"/>
  <c r="H46" i="6"/>
  <c r="G46" i="6"/>
  <c r="E46" i="6"/>
  <c r="A46" i="6"/>
  <c r="L46" i="6" s="1"/>
  <c r="K45" i="6"/>
  <c r="I45" i="6"/>
  <c r="H45" i="6"/>
  <c r="G45" i="6"/>
  <c r="E45" i="6"/>
  <c r="A45" i="6"/>
  <c r="L45" i="6" s="1"/>
  <c r="K44" i="6"/>
  <c r="I44" i="6"/>
  <c r="H44" i="6"/>
  <c r="G44" i="6"/>
  <c r="E44" i="6"/>
  <c r="A44" i="6"/>
  <c r="L44" i="6" s="1"/>
  <c r="K43" i="6"/>
  <c r="I43" i="6"/>
  <c r="H43" i="6"/>
  <c r="G43" i="6"/>
  <c r="E43" i="6"/>
  <c r="A43" i="6"/>
  <c r="L43" i="6" s="1"/>
  <c r="K42" i="6"/>
  <c r="I42" i="6"/>
  <c r="H42" i="6"/>
  <c r="G42" i="6"/>
  <c r="E42" i="6"/>
  <c r="A42" i="6"/>
  <c r="L42" i="6" s="1"/>
  <c r="K41" i="6"/>
  <c r="I41" i="6"/>
  <c r="H41" i="6"/>
  <c r="G41" i="6"/>
  <c r="E41" i="6"/>
  <c r="A41" i="6"/>
  <c r="L41" i="6" s="1"/>
  <c r="K40" i="6"/>
  <c r="I40" i="6"/>
  <c r="H40" i="6"/>
  <c r="G40" i="6"/>
  <c r="E40" i="6"/>
  <c r="A40" i="6"/>
  <c r="L40" i="6" s="1"/>
  <c r="K39" i="6"/>
  <c r="I39" i="6"/>
  <c r="H39" i="6"/>
  <c r="G39" i="6"/>
  <c r="E39" i="6"/>
  <c r="A39" i="6"/>
  <c r="L39" i="6" s="1"/>
  <c r="K38" i="6"/>
  <c r="I38" i="6"/>
  <c r="H38" i="6"/>
  <c r="G38" i="6"/>
  <c r="E38" i="6"/>
  <c r="A38" i="6"/>
  <c r="L38" i="6" s="1"/>
  <c r="K37" i="6"/>
  <c r="I37" i="6"/>
  <c r="H37" i="6"/>
  <c r="G37" i="6"/>
  <c r="E37" i="6"/>
  <c r="A37" i="6"/>
  <c r="L37" i="6" s="1"/>
  <c r="K36" i="6"/>
  <c r="I36" i="6"/>
  <c r="H36" i="6"/>
  <c r="G36" i="6"/>
  <c r="E36" i="6"/>
  <c r="A36" i="6"/>
  <c r="L36" i="6" s="1"/>
  <c r="K35" i="6"/>
  <c r="I35" i="6"/>
  <c r="H35" i="6"/>
  <c r="G35" i="6"/>
  <c r="E35" i="6"/>
  <c r="A35" i="6"/>
  <c r="L35" i="6" s="1"/>
  <c r="K34" i="6"/>
  <c r="I34" i="6"/>
  <c r="H34" i="6"/>
  <c r="G34" i="6"/>
  <c r="E34" i="6"/>
  <c r="A34" i="6"/>
  <c r="L34" i="6" s="1"/>
  <c r="K33" i="6"/>
  <c r="I33" i="6"/>
  <c r="H33" i="6"/>
  <c r="G33" i="6"/>
  <c r="E33" i="6"/>
  <c r="A33" i="6"/>
  <c r="L33" i="6" s="1"/>
  <c r="K32" i="6"/>
  <c r="I32" i="6"/>
  <c r="H32" i="6"/>
  <c r="G32" i="6"/>
  <c r="E32" i="6"/>
  <c r="A32" i="6"/>
  <c r="L32" i="6" s="1"/>
  <c r="K31" i="6"/>
  <c r="I31" i="6"/>
  <c r="H31" i="6"/>
  <c r="G31" i="6"/>
  <c r="E31" i="6"/>
  <c r="A31" i="6"/>
  <c r="L31" i="6" s="1"/>
  <c r="K30" i="6"/>
  <c r="I30" i="6"/>
  <c r="H30" i="6"/>
  <c r="G30" i="6"/>
  <c r="E30" i="6"/>
  <c r="A30" i="6"/>
  <c r="L30" i="6" s="1"/>
  <c r="K29" i="6"/>
  <c r="I29" i="6"/>
  <c r="H29" i="6"/>
  <c r="G29" i="6"/>
  <c r="E29" i="6"/>
  <c r="A29" i="6"/>
  <c r="L29" i="6" s="1"/>
  <c r="K28" i="6"/>
  <c r="I28" i="6"/>
  <c r="H28" i="6"/>
  <c r="G28" i="6"/>
  <c r="E28" i="6"/>
  <c r="A28" i="6"/>
  <c r="L28" i="6" s="1"/>
  <c r="K27" i="6"/>
  <c r="I27" i="6"/>
  <c r="H27" i="6"/>
  <c r="G27" i="6"/>
  <c r="E27" i="6"/>
  <c r="A27" i="6"/>
  <c r="L27" i="6" s="1"/>
  <c r="K26" i="6"/>
  <c r="I26" i="6"/>
  <c r="H26" i="6"/>
  <c r="G26" i="6"/>
  <c r="E26" i="6"/>
  <c r="A26" i="6"/>
  <c r="L26" i="6" s="1"/>
  <c r="K25" i="6"/>
  <c r="I25" i="6"/>
  <c r="H25" i="6"/>
  <c r="G25" i="6"/>
  <c r="E25" i="6"/>
  <c r="A25" i="6"/>
  <c r="L25" i="6" s="1"/>
  <c r="K24" i="6"/>
  <c r="I24" i="6"/>
  <c r="H24" i="6"/>
  <c r="G24" i="6"/>
  <c r="E24" i="6"/>
  <c r="A24" i="6"/>
  <c r="L24" i="6" s="1"/>
  <c r="K23" i="6"/>
  <c r="I23" i="6"/>
  <c r="H23" i="6"/>
  <c r="G23" i="6"/>
  <c r="E23" i="6"/>
  <c r="A23" i="6"/>
  <c r="L23" i="6" s="1"/>
  <c r="K22" i="6"/>
  <c r="I22" i="6"/>
  <c r="H22" i="6"/>
  <c r="G22" i="6"/>
  <c r="E22" i="6"/>
  <c r="A22" i="6"/>
  <c r="L22" i="6" s="1"/>
  <c r="K21" i="6"/>
  <c r="I21" i="6"/>
  <c r="H21" i="6"/>
  <c r="G21" i="6"/>
  <c r="E21" i="6"/>
  <c r="A21" i="6"/>
  <c r="L21" i="6" s="1"/>
  <c r="K20" i="6"/>
  <c r="I20" i="6"/>
  <c r="G20" i="6"/>
  <c r="E20" i="6"/>
  <c r="A20" i="6"/>
  <c r="L20" i="6" s="1"/>
  <c r="K19" i="6"/>
  <c r="I19" i="6"/>
  <c r="H19" i="6"/>
  <c r="G19" i="6"/>
  <c r="E19" i="6"/>
  <c r="A19" i="6"/>
  <c r="L19" i="6" s="1"/>
  <c r="K18" i="6"/>
  <c r="I18" i="6"/>
  <c r="H18" i="6"/>
  <c r="G18" i="6"/>
  <c r="E18" i="6"/>
  <c r="A18" i="6"/>
  <c r="L18" i="6" s="1"/>
  <c r="K17" i="6"/>
  <c r="I17" i="6"/>
  <c r="H17" i="6"/>
  <c r="G17" i="6"/>
  <c r="E17" i="6"/>
  <c r="A17" i="6"/>
  <c r="L17" i="6" s="1"/>
  <c r="K16" i="6"/>
  <c r="I16" i="6"/>
  <c r="H16" i="6"/>
  <c r="G16" i="6"/>
  <c r="E16" i="6"/>
  <c r="A16" i="6"/>
  <c r="L16" i="6" s="1"/>
  <c r="K15" i="6"/>
  <c r="I15" i="6"/>
  <c r="H15" i="6"/>
  <c r="G15" i="6"/>
  <c r="E15" i="6"/>
  <c r="A15" i="6"/>
  <c r="L15" i="6" s="1"/>
  <c r="K14" i="6"/>
  <c r="I14" i="6"/>
  <c r="H14" i="6"/>
  <c r="G14" i="6"/>
  <c r="E14" i="6"/>
  <c r="A14" i="6"/>
  <c r="L14" i="6" s="1"/>
  <c r="K13" i="6"/>
  <c r="I13" i="6"/>
  <c r="H13" i="6"/>
  <c r="G13" i="6"/>
  <c r="E13" i="6"/>
  <c r="A13" i="6"/>
  <c r="L13" i="6" s="1"/>
  <c r="K12" i="6"/>
  <c r="I12" i="6"/>
  <c r="H12" i="6"/>
  <c r="G12" i="6"/>
  <c r="E12" i="6"/>
  <c r="A12" i="6"/>
  <c r="L12" i="6" s="1"/>
  <c r="K11" i="6"/>
  <c r="I11" i="6"/>
  <c r="H11" i="6"/>
  <c r="G11" i="6"/>
  <c r="E11" i="6"/>
  <c r="A11" i="6"/>
  <c r="L11" i="6" s="1"/>
  <c r="K10" i="6"/>
  <c r="I10" i="6"/>
  <c r="H10" i="6"/>
  <c r="G10" i="6"/>
  <c r="E10" i="6"/>
  <c r="A10" i="6"/>
  <c r="L10" i="6" s="1"/>
  <c r="K9" i="6"/>
  <c r="I9" i="6"/>
  <c r="H9" i="6"/>
  <c r="G9" i="6"/>
  <c r="E9" i="6"/>
  <c r="A9" i="6"/>
  <c r="L9" i="6" s="1"/>
  <c r="K8" i="6"/>
  <c r="I8" i="6"/>
  <c r="H8" i="6"/>
  <c r="G8" i="6"/>
  <c r="E8" i="6"/>
  <c r="A8" i="6"/>
  <c r="L8" i="6" s="1"/>
  <c r="K7" i="6"/>
  <c r="I7" i="6"/>
  <c r="H7" i="6"/>
  <c r="G7" i="6"/>
  <c r="E7" i="6"/>
  <c r="A7" i="6"/>
  <c r="L7" i="6" s="1"/>
  <c r="K6" i="6"/>
  <c r="I6" i="6"/>
  <c r="H6" i="6"/>
  <c r="G6" i="6"/>
  <c r="E6" i="6"/>
  <c r="A6" i="6"/>
  <c r="L6" i="6" s="1"/>
  <c r="K5" i="6"/>
  <c r="I5" i="6"/>
  <c r="H5" i="6"/>
  <c r="G5" i="6"/>
  <c r="E5" i="6"/>
  <c r="A5" i="6"/>
  <c r="L5" i="6" s="1"/>
  <c r="K4" i="6"/>
  <c r="I4" i="6"/>
  <c r="H4" i="6"/>
  <c r="G4" i="6"/>
  <c r="E4" i="6"/>
  <c r="A4" i="6"/>
  <c r="L4" i="6" s="1"/>
  <c r="K3" i="6"/>
  <c r="I3" i="6"/>
  <c r="H3" i="6"/>
  <c r="G3" i="6"/>
  <c r="E3" i="6"/>
  <c r="A3" i="6"/>
  <c r="L3" i="6" s="1"/>
  <c r="K2" i="6"/>
  <c r="I2" i="6"/>
  <c r="H2" i="6"/>
  <c r="G2" i="6"/>
  <c r="E2" i="6"/>
  <c r="A2" i="6"/>
  <c r="L2" i="6" s="1"/>
  <c r="K1" i="6"/>
  <c r="I1" i="6"/>
  <c r="H1" i="6"/>
  <c r="G1" i="6"/>
  <c r="E1" i="6"/>
  <c r="A1" i="6"/>
  <c r="L1" i="6" s="1"/>
  <c r="K100" i="5"/>
  <c r="I100" i="5"/>
  <c r="H100" i="5"/>
  <c r="G100" i="5"/>
  <c r="E100" i="5"/>
  <c r="A100" i="5"/>
  <c r="L100" i="5" s="1"/>
  <c r="K99" i="5"/>
  <c r="I99" i="5"/>
  <c r="H99" i="5"/>
  <c r="G99" i="5"/>
  <c r="E99" i="5"/>
  <c r="A99" i="5"/>
  <c r="L99" i="5" s="1"/>
  <c r="K98" i="5"/>
  <c r="I98" i="5"/>
  <c r="H98" i="5"/>
  <c r="G98" i="5"/>
  <c r="E98" i="5"/>
  <c r="A98" i="5"/>
  <c r="L98" i="5" s="1"/>
  <c r="K97" i="5"/>
  <c r="I97" i="5"/>
  <c r="H97" i="5"/>
  <c r="G97" i="5"/>
  <c r="E97" i="5"/>
  <c r="A97" i="5"/>
  <c r="L97" i="5" s="1"/>
  <c r="K96" i="5"/>
  <c r="I96" i="5"/>
  <c r="H96" i="5"/>
  <c r="G96" i="5"/>
  <c r="E96" i="5"/>
  <c r="A96" i="5"/>
  <c r="L96" i="5" s="1"/>
  <c r="K95" i="5"/>
  <c r="I95" i="5"/>
  <c r="H95" i="5"/>
  <c r="G95" i="5"/>
  <c r="E95" i="5"/>
  <c r="A95" i="5"/>
  <c r="L95" i="5" s="1"/>
  <c r="K94" i="5"/>
  <c r="I94" i="5"/>
  <c r="H94" i="5"/>
  <c r="G94" i="5"/>
  <c r="E94" i="5"/>
  <c r="A94" i="5"/>
  <c r="L94" i="5" s="1"/>
  <c r="K93" i="5"/>
  <c r="I93" i="5"/>
  <c r="H93" i="5"/>
  <c r="G93" i="5"/>
  <c r="E93" i="5"/>
  <c r="A93" i="5"/>
  <c r="L93" i="5" s="1"/>
  <c r="K92" i="5"/>
  <c r="I92" i="5"/>
  <c r="H92" i="5"/>
  <c r="G92" i="5"/>
  <c r="E92" i="5"/>
  <c r="A92" i="5"/>
  <c r="L92" i="5" s="1"/>
  <c r="K91" i="5"/>
  <c r="I91" i="5"/>
  <c r="H91" i="5"/>
  <c r="G91" i="5"/>
  <c r="E91" i="5"/>
  <c r="A91" i="5"/>
  <c r="L91" i="5" s="1"/>
  <c r="K90" i="5"/>
  <c r="I90" i="5"/>
  <c r="H90" i="5"/>
  <c r="G90" i="5"/>
  <c r="E90" i="5"/>
  <c r="A90" i="5"/>
  <c r="L90" i="5" s="1"/>
  <c r="K89" i="5"/>
  <c r="I89" i="5"/>
  <c r="H89" i="5"/>
  <c r="G89" i="5"/>
  <c r="E89" i="5"/>
  <c r="A89" i="5"/>
  <c r="L89" i="5" s="1"/>
  <c r="K88" i="5"/>
  <c r="I88" i="5"/>
  <c r="H88" i="5"/>
  <c r="G88" i="5"/>
  <c r="E88" i="5"/>
  <c r="A88" i="5"/>
  <c r="L88" i="5" s="1"/>
  <c r="K87" i="5"/>
  <c r="I87" i="5"/>
  <c r="H87" i="5"/>
  <c r="G87" i="5"/>
  <c r="E87" i="5"/>
  <c r="A87" i="5"/>
  <c r="L87" i="5" s="1"/>
  <c r="K86" i="5"/>
  <c r="I86" i="5"/>
  <c r="H86" i="5"/>
  <c r="G86" i="5"/>
  <c r="E86" i="5"/>
  <c r="A86" i="5"/>
  <c r="L86" i="5" s="1"/>
  <c r="K85" i="5"/>
  <c r="I85" i="5"/>
  <c r="H85" i="5"/>
  <c r="G85" i="5"/>
  <c r="E85" i="5"/>
  <c r="A85" i="5"/>
  <c r="L85" i="5" s="1"/>
  <c r="K84" i="5"/>
  <c r="I84" i="5"/>
  <c r="H84" i="5"/>
  <c r="G84" i="5"/>
  <c r="E84" i="5"/>
  <c r="A84" i="5"/>
  <c r="L84" i="5" s="1"/>
  <c r="K83" i="5"/>
  <c r="I83" i="5"/>
  <c r="H83" i="5"/>
  <c r="G83" i="5"/>
  <c r="E83" i="5"/>
  <c r="A83" i="5"/>
  <c r="L83" i="5" s="1"/>
  <c r="K82" i="5"/>
  <c r="I82" i="5"/>
  <c r="H82" i="5"/>
  <c r="G82" i="5"/>
  <c r="E82" i="5"/>
  <c r="A82" i="5"/>
  <c r="L82" i="5" s="1"/>
  <c r="K81" i="5"/>
  <c r="I81" i="5"/>
  <c r="H81" i="5"/>
  <c r="G81" i="5"/>
  <c r="E81" i="5"/>
  <c r="A81" i="5"/>
  <c r="L81" i="5" s="1"/>
  <c r="K80" i="5"/>
  <c r="I80" i="5"/>
  <c r="H80" i="5"/>
  <c r="G80" i="5"/>
  <c r="E80" i="5"/>
  <c r="A80" i="5"/>
  <c r="L80" i="5" s="1"/>
  <c r="K79" i="5"/>
  <c r="I79" i="5"/>
  <c r="H79" i="5"/>
  <c r="G79" i="5"/>
  <c r="E79" i="5"/>
  <c r="A79" i="5"/>
  <c r="L79" i="5" s="1"/>
  <c r="K78" i="5"/>
  <c r="I78" i="5"/>
  <c r="H78" i="5"/>
  <c r="G78" i="5"/>
  <c r="E78" i="5"/>
  <c r="A78" i="5"/>
  <c r="L78" i="5" s="1"/>
  <c r="K77" i="5"/>
  <c r="I77" i="5"/>
  <c r="H77" i="5"/>
  <c r="G77" i="5"/>
  <c r="E77" i="5"/>
  <c r="A77" i="5"/>
  <c r="L77" i="5" s="1"/>
  <c r="K76" i="5"/>
  <c r="I76" i="5"/>
  <c r="H76" i="5"/>
  <c r="G76" i="5"/>
  <c r="E76" i="5"/>
  <c r="A76" i="5"/>
  <c r="L76" i="5" s="1"/>
  <c r="K75" i="5"/>
  <c r="I75" i="5"/>
  <c r="H75" i="5"/>
  <c r="G75" i="5"/>
  <c r="E75" i="5"/>
  <c r="A75" i="5"/>
  <c r="L75" i="5" s="1"/>
  <c r="K74" i="5"/>
  <c r="I74" i="5"/>
  <c r="H74" i="5"/>
  <c r="G74" i="5"/>
  <c r="E74" i="5"/>
  <c r="A74" i="5"/>
  <c r="L74" i="5" s="1"/>
  <c r="K73" i="5"/>
  <c r="I73" i="5"/>
  <c r="H73" i="5"/>
  <c r="G73" i="5"/>
  <c r="E73" i="5"/>
  <c r="A73" i="5"/>
  <c r="L73" i="5" s="1"/>
  <c r="K72" i="5"/>
  <c r="I72" i="5"/>
  <c r="H72" i="5"/>
  <c r="G72" i="5"/>
  <c r="E72" i="5"/>
  <c r="A72" i="5"/>
  <c r="L72" i="5" s="1"/>
  <c r="K71" i="5"/>
  <c r="I71" i="5"/>
  <c r="H71" i="5"/>
  <c r="G71" i="5"/>
  <c r="E71" i="5"/>
  <c r="A71" i="5"/>
  <c r="L71" i="5" s="1"/>
  <c r="K70" i="5"/>
  <c r="I70" i="5"/>
  <c r="H70" i="5"/>
  <c r="G70" i="5"/>
  <c r="E70" i="5"/>
  <c r="A70" i="5"/>
  <c r="L70" i="5" s="1"/>
  <c r="K69" i="5"/>
  <c r="I69" i="5"/>
  <c r="H69" i="5"/>
  <c r="G69" i="5"/>
  <c r="E69" i="5"/>
  <c r="A69" i="5"/>
  <c r="L69" i="5" s="1"/>
  <c r="K68" i="5"/>
  <c r="I68" i="5"/>
  <c r="H68" i="5"/>
  <c r="G68" i="5"/>
  <c r="E68" i="5"/>
  <c r="A68" i="5"/>
  <c r="L68" i="5" s="1"/>
  <c r="K67" i="5"/>
  <c r="I67" i="5"/>
  <c r="H67" i="5"/>
  <c r="G67" i="5"/>
  <c r="E67" i="5"/>
  <c r="A67" i="5"/>
  <c r="L67" i="5" s="1"/>
  <c r="K66" i="5"/>
  <c r="I66" i="5"/>
  <c r="H66" i="5"/>
  <c r="G66" i="5"/>
  <c r="E66" i="5"/>
  <c r="A66" i="5"/>
  <c r="L66" i="5" s="1"/>
  <c r="K65" i="5"/>
  <c r="I65" i="5"/>
  <c r="H65" i="5"/>
  <c r="G65" i="5"/>
  <c r="E65" i="5"/>
  <c r="A65" i="5"/>
  <c r="L65" i="5" s="1"/>
  <c r="K64" i="5"/>
  <c r="I64" i="5"/>
  <c r="H64" i="5"/>
  <c r="G64" i="5"/>
  <c r="E64" i="5"/>
  <c r="A64" i="5"/>
  <c r="L64" i="5" s="1"/>
  <c r="K63" i="5"/>
  <c r="I63" i="5"/>
  <c r="H63" i="5"/>
  <c r="G63" i="5"/>
  <c r="E63" i="5"/>
  <c r="A63" i="5"/>
  <c r="L63" i="5" s="1"/>
  <c r="K62" i="5"/>
  <c r="I62" i="5"/>
  <c r="H62" i="5"/>
  <c r="G62" i="5"/>
  <c r="E62" i="5"/>
  <c r="A62" i="5"/>
  <c r="L62" i="5" s="1"/>
  <c r="K61" i="5"/>
  <c r="I61" i="5"/>
  <c r="H61" i="5"/>
  <c r="G61" i="5"/>
  <c r="E61" i="5"/>
  <c r="A61" i="5"/>
  <c r="L61" i="5" s="1"/>
  <c r="K60" i="5"/>
  <c r="I60" i="5"/>
  <c r="H60" i="5"/>
  <c r="G60" i="5"/>
  <c r="E60" i="5"/>
  <c r="A60" i="5"/>
  <c r="L60" i="5" s="1"/>
  <c r="K59" i="5"/>
  <c r="I59" i="5"/>
  <c r="H59" i="5"/>
  <c r="G59" i="5"/>
  <c r="E59" i="5"/>
  <c r="A59" i="5"/>
  <c r="L59" i="5" s="1"/>
  <c r="K58" i="5"/>
  <c r="I58" i="5"/>
  <c r="H58" i="5"/>
  <c r="G58" i="5"/>
  <c r="E58" i="5"/>
  <c r="A58" i="5"/>
  <c r="L58" i="5" s="1"/>
  <c r="K57" i="5"/>
  <c r="I57" i="5"/>
  <c r="H57" i="5"/>
  <c r="G57" i="5"/>
  <c r="E57" i="5"/>
  <c r="A57" i="5"/>
  <c r="L57" i="5" s="1"/>
  <c r="K56" i="5"/>
  <c r="I56" i="5"/>
  <c r="H56" i="5"/>
  <c r="G56" i="5"/>
  <c r="E56" i="5"/>
  <c r="A56" i="5"/>
  <c r="L56" i="5" s="1"/>
  <c r="K55" i="5"/>
  <c r="I55" i="5"/>
  <c r="H55" i="5"/>
  <c r="G55" i="5"/>
  <c r="E55" i="5"/>
  <c r="A55" i="5"/>
  <c r="L55" i="5" s="1"/>
  <c r="K54" i="5"/>
  <c r="I54" i="5"/>
  <c r="H54" i="5"/>
  <c r="G54" i="5"/>
  <c r="E54" i="5"/>
  <c r="A54" i="5"/>
  <c r="L54" i="5" s="1"/>
  <c r="K53" i="5"/>
  <c r="I53" i="5"/>
  <c r="H53" i="5"/>
  <c r="G53" i="5"/>
  <c r="E53" i="5"/>
  <c r="A53" i="5"/>
  <c r="L53" i="5" s="1"/>
  <c r="K52" i="5"/>
  <c r="I52" i="5"/>
  <c r="H52" i="5"/>
  <c r="G52" i="5"/>
  <c r="E52" i="5"/>
  <c r="A52" i="5"/>
  <c r="L52" i="5" s="1"/>
  <c r="K51" i="5"/>
  <c r="I51" i="5"/>
  <c r="H51" i="5"/>
  <c r="G51" i="5"/>
  <c r="E51" i="5"/>
  <c r="A51" i="5"/>
  <c r="L51" i="5" s="1"/>
  <c r="K50" i="5"/>
  <c r="I50" i="5"/>
  <c r="H50" i="5"/>
  <c r="G50" i="5"/>
  <c r="E50" i="5"/>
  <c r="A50" i="5"/>
  <c r="L50" i="5" s="1"/>
  <c r="K49" i="5"/>
  <c r="I49" i="5"/>
  <c r="H49" i="5"/>
  <c r="G49" i="5"/>
  <c r="E49" i="5"/>
  <c r="A49" i="5"/>
  <c r="L49" i="5" s="1"/>
  <c r="K48" i="5"/>
  <c r="I48" i="5"/>
  <c r="H48" i="5"/>
  <c r="G48" i="5"/>
  <c r="E48" i="5"/>
  <c r="A48" i="5"/>
  <c r="L48" i="5" s="1"/>
  <c r="K47" i="5"/>
  <c r="I47" i="5"/>
  <c r="H47" i="5"/>
  <c r="G47" i="5"/>
  <c r="E47" i="5"/>
  <c r="A47" i="5"/>
  <c r="L47" i="5" s="1"/>
  <c r="K46" i="5"/>
  <c r="I46" i="5"/>
  <c r="H46" i="5"/>
  <c r="G46" i="5"/>
  <c r="E46" i="5"/>
  <c r="A46" i="5"/>
  <c r="L46" i="5" s="1"/>
  <c r="K45" i="5"/>
  <c r="I45" i="5"/>
  <c r="H45" i="5"/>
  <c r="G45" i="5"/>
  <c r="E45" i="5"/>
  <c r="A45" i="5"/>
  <c r="L45" i="5" s="1"/>
  <c r="K44" i="5"/>
  <c r="I44" i="5"/>
  <c r="H44" i="5"/>
  <c r="G44" i="5"/>
  <c r="E44" i="5"/>
  <c r="A44" i="5"/>
  <c r="L44" i="5" s="1"/>
  <c r="K43" i="5"/>
  <c r="I43" i="5"/>
  <c r="H43" i="5"/>
  <c r="G43" i="5"/>
  <c r="E43" i="5"/>
  <c r="A43" i="5"/>
  <c r="L43" i="5" s="1"/>
  <c r="K42" i="5"/>
  <c r="I42" i="5"/>
  <c r="H42" i="5"/>
  <c r="G42" i="5"/>
  <c r="E42" i="5"/>
  <c r="A42" i="5"/>
  <c r="L42" i="5" s="1"/>
  <c r="K41" i="5"/>
  <c r="I41" i="5"/>
  <c r="H41" i="5"/>
  <c r="G41" i="5"/>
  <c r="E41" i="5"/>
  <c r="A41" i="5"/>
  <c r="L41" i="5" s="1"/>
  <c r="K40" i="5"/>
  <c r="I40" i="5"/>
  <c r="H40" i="5"/>
  <c r="G40" i="5"/>
  <c r="E40" i="5"/>
  <c r="A40" i="5"/>
  <c r="L40" i="5" s="1"/>
  <c r="K39" i="5"/>
  <c r="I39" i="5"/>
  <c r="H39" i="5"/>
  <c r="G39" i="5"/>
  <c r="E39" i="5"/>
  <c r="A39" i="5"/>
  <c r="L39" i="5" s="1"/>
  <c r="K38" i="5"/>
  <c r="I38" i="5"/>
  <c r="H38" i="5"/>
  <c r="G38" i="5"/>
  <c r="E38" i="5"/>
  <c r="A38" i="5"/>
  <c r="L38" i="5" s="1"/>
  <c r="K37" i="5"/>
  <c r="I37" i="5"/>
  <c r="H37" i="5"/>
  <c r="G37" i="5"/>
  <c r="E37" i="5"/>
  <c r="A37" i="5"/>
  <c r="L37" i="5" s="1"/>
  <c r="K36" i="5"/>
  <c r="I36" i="5"/>
  <c r="H36" i="5"/>
  <c r="G36" i="5"/>
  <c r="E36" i="5"/>
  <c r="A36" i="5"/>
  <c r="L36" i="5" s="1"/>
  <c r="K35" i="5"/>
  <c r="I35" i="5"/>
  <c r="H35" i="5"/>
  <c r="G35" i="5"/>
  <c r="E35" i="5"/>
  <c r="A35" i="5"/>
  <c r="L35" i="5" s="1"/>
  <c r="K34" i="5"/>
  <c r="I34" i="5"/>
  <c r="H34" i="5"/>
  <c r="G34" i="5"/>
  <c r="E34" i="5"/>
  <c r="A34" i="5"/>
  <c r="L34" i="5" s="1"/>
  <c r="K33" i="5"/>
  <c r="I33" i="5"/>
  <c r="H33" i="5"/>
  <c r="G33" i="5"/>
  <c r="E33" i="5"/>
  <c r="A33" i="5"/>
  <c r="L33" i="5" s="1"/>
  <c r="K32" i="5"/>
  <c r="I32" i="5"/>
  <c r="H32" i="5"/>
  <c r="G32" i="5"/>
  <c r="E32" i="5"/>
  <c r="A32" i="5"/>
  <c r="L32" i="5" s="1"/>
  <c r="K31" i="5"/>
  <c r="I31" i="5"/>
  <c r="H31" i="5"/>
  <c r="G31" i="5"/>
  <c r="E31" i="5"/>
  <c r="A31" i="5"/>
  <c r="L31" i="5" s="1"/>
  <c r="K30" i="5"/>
  <c r="I30" i="5"/>
  <c r="H30" i="5"/>
  <c r="G30" i="5"/>
  <c r="E30" i="5"/>
  <c r="A30" i="5"/>
  <c r="L30" i="5" s="1"/>
  <c r="K29" i="5"/>
  <c r="I29" i="5"/>
  <c r="H29" i="5"/>
  <c r="G29" i="5"/>
  <c r="E29" i="5"/>
  <c r="A29" i="5"/>
  <c r="L29" i="5" s="1"/>
  <c r="K28" i="5"/>
  <c r="I28" i="5"/>
  <c r="H28" i="5"/>
  <c r="G28" i="5"/>
  <c r="E28" i="5"/>
  <c r="A28" i="5"/>
  <c r="L28" i="5" s="1"/>
  <c r="K27" i="5"/>
  <c r="I27" i="5"/>
  <c r="H27" i="5"/>
  <c r="G27" i="5"/>
  <c r="E27" i="5"/>
  <c r="A27" i="5"/>
  <c r="L27" i="5" s="1"/>
  <c r="K26" i="5"/>
  <c r="I26" i="5"/>
  <c r="H26" i="5"/>
  <c r="G26" i="5"/>
  <c r="E26" i="5"/>
  <c r="A26" i="5"/>
  <c r="L26" i="5" s="1"/>
  <c r="K25" i="5"/>
  <c r="I25" i="5"/>
  <c r="H25" i="5"/>
  <c r="G25" i="5"/>
  <c r="E25" i="5"/>
  <c r="A25" i="5"/>
  <c r="L25" i="5" s="1"/>
  <c r="K24" i="5"/>
  <c r="I24" i="5"/>
  <c r="H24" i="5"/>
  <c r="G24" i="5"/>
  <c r="E24" i="5"/>
  <c r="A24" i="5"/>
  <c r="L24" i="5" s="1"/>
  <c r="K23" i="5"/>
  <c r="I23" i="5"/>
  <c r="H23" i="5"/>
  <c r="G23" i="5"/>
  <c r="E23" i="5"/>
  <c r="A23" i="5"/>
  <c r="L23" i="5" s="1"/>
  <c r="K22" i="5"/>
  <c r="I22" i="5"/>
  <c r="H22" i="5"/>
  <c r="G22" i="5"/>
  <c r="E22" i="5"/>
  <c r="A22" i="5"/>
  <c r="L22" i="5" s="1"/>
  <c r="K21" i="5"/>
  <c r="I21" i="5"/>
  <c r="H21" i="5"/>
  <c r="G21" i="5"/>
  <c r="E21" i="5"/>
  <c r="A21" i="5"/>
  <c r="L21" i="5" s="1"/>
  <c r="K20" i="5"/>
  <c r="I20" i="5"/>
  <c r="H20" i="5"/>
  <c r="G20" i="5"/>
  <c r="E20" i="5"/>
  <c r="A20" i="5"/>
  <c r="L20" i="5" s="1"/>
  <c r="K19" i="5"/>
  <c r="I19" i="5"/>
  <c r="H19" i="5"/>
  <c r="G19" i="5"/>
  <c r="E19" i="5"/>
  <c r="A19" i="5"/>
  <c r="L19" i="5" s="1"/>
  <c r="K18" i="5"/>
  <c r="I18" i="5"/>
  <c r="H18" i="5"/>
  <c r="G18" i="5"/>
  <c r="E18" i="5"/>
  <c r="A18" i="5"/>
  <c r="L18" i="5" s="1"/>
  <c r="K17" i="5"/>
  <c r="I17" i="5"/>
  <c r="H17" i="5"/>
  <c r="G17" i="5"/>
  <c r="E17" i="5"/>
  <c r="A17" i="5"/>
  <c r="L17" i="5" s="1"/>
  <c r="K16" i="5"/>
  <c r="I16" i="5"/>
  <c r="H16" i="5"/>
  <c r="G16" i="5"/>
  <c r="E16" i="5"/>
  <c r="A16" i="5"/>
  <c r="L16" i="5" s="1"/>
  <c r="K15" i="5"/>
  <c r="I15" i="5"/>
  <c r="H15" i="5"/>
  <c r="G15" i="5"/>
  <c r="E15" i="5"/>
  <c r="A15" i="5"/>
  <c r="L15" i="5" s="1"/>
  <c r="K14" i="5"/>
  <c r="I14" i="5"/>
  <c r="H14" i="5"/>
  <c r="G14" i="5"/>
  <c r="E14" i="5"/>
  <c r="A14" i="5"/>
  <c r="L14" i="5" s="1"/>
  <c r="K13" i="5"/>
  <c r="I13" i="5"/>
  <c r="H13" i="5"/>
  <c r="G13" i="5"/>
  <c r="E13" i="5"/>
  <c r="A13" i="5"/>
  <c r="L13" i="5" s="1"/>
  <c r="K12" i="5"/>
  <c r="I12" i="5"/>
  <c r="H12" i="5"/>
  <c r="G12" i="5"/>
  <c r="E12" i="5"/>
  <c r="A12" i="5"/>
  <c r="L12" i="5" s="1"/>
  <c r="K11" i="5"/>
  <c r="I11" i="5"/>
  <c r="H11" i="5"/>
  <c r="G11" i="5"/>
  <c r="E11" i="5"/>
  <c r="A11" i="5"/>
  <c r="L11" i="5" s="1"/>
  <c r="K10" i="5"/>
  <c r="I10" i="5"/>
  <c r="H10" i="5"/>
  <c r="G10" i="5"/>
  <c r="E10" i="5"/>
  <c r="A10" i="5"/>
  <c r="L10" i="5" s="1"/>
  <c r="K9" i="5"/>
  <c r="I9" i="5"/>
  <c r="H9" i="5"/>
  <c r="G9" i="5"/>
  <c r="E9" i="5"/>
  <c r="A9" i="5"/>
  <c r="L9" i="5" s="1"/>
  <c r="K8" i="5"/>
  <c r="I8" i="5"/>
  <c r="H8" i="5"/>
  <c r="G8" i="5"/>
  <c r="E8" i="5"/>
  <c r="A8" i="5"/>
  <c r="L8" i="5" s="1"/>
  <c r="K7" i="5"/>
  <c r="I7" i="5"/>
  <c r="H7" i="5"/>
  <c r="G7" i="5"/>
  <c r="E7" i="5"/>
  <c r="A7" i="5"/>
  <c r="L7" i="5" s="1"/>
  <c r="K6" i="5"/>
  <c r="I6" i="5"/>
  <c r="H6" i="5"/>
  <c r="G6" i="5"/>
  <c r="E6" i="5"/>
  <c r="A6" i="5"/>
  <c r="L6" i="5" s="1"/>
  <c r="K5" i="5"/>
  <c r="I5" i="5"/>
  <c r="H5" i="5"/>
  <c r="G5" i="5"/>
  <c r="E5" i="5"/>
  <c r="A5" i="5"/>
  <c r="L5" i="5" s="1"/>
  <c r="K4" i="5"/>
  <c r="I4" i="5"/>
  <c r="H4" i="5"/>
  <c r="G4" i="5"/>
  <c r="E4" i="5"/>
  <c r="A4" i="5"/>
  <c r="L4" i="5" s="1"/>
  <c r="K3" i="5"/>
  <c r="I3" i="5"/>
  <c r="H3" i="5"/>
  <c r="G3" i="5"/>
  <c r="E3" i="5"/>
  <c r="A3" i="5"/>
  <c r="L3" i="5" s="1"/>
  <c r="K2" i="5"/>
  <c r="I2" i="5"/>
  <c r="H2" i="5"/>
  <c r="G2" i="5"/>
  <c r="E2" i="5"/>
  <c r="A2" i="5"/>
  <c r="L2" i="5" s="1"/>
  <c r="K1" i="5"/>
  <c r="I1" i="5"/>
  <c r="H1" i="5"/>
  <c r="G1" i="5"/>
  <c r="E1" i="5"/>
  <c r="A1" i="5"/>
  <c r="L1" i="5" s="1"/>
  <c r="P7" i="1" l="1"/>
  <c r="A10" i="4"/>
  <c r="L10" i="4" s="1"/>
  <c r="B6" i="4"/>
  <c r="E10" i="4"/>
  <c r="G10" i="4"/>
  <c r="H10" i="4"/>
  <c r="I10" i="4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G2" i="4"/>
  <c r="G3" i="4"/>
  <c r="G4" i="4"/>
  <c r="G5" i="4"/>
  <c r="G6" i="4"/>
  <c r="G7" i="4"/>
  <c r="G8" i="4"/>
  <c r="G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E2" i="4"/>
  <c r="E3" i="4"/>
  <c r="E4" i="4"/>
  <c r="E5" i="4"/>
  <c r="E6" i="4"/>
  <c r="E7" i="4"/>
  <c r="E8" i="4"/>
  <c r="E9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A2" i="4"/>
  <c r="A3" i="4"/>
  <c r="A4" i="4"/>
  <c r="A5" i="4"/>
  <c r="A6" i="4"/>
  <c r="A7" i="4"/>
  <c r="A8" i="4"/>
  <c r="L4" i="4" s="1"/>
  <c r="A9" i="4"/>
  <c r="A11" i="4"/>
  <c r="L11" i="4" s="1"/>
  <c r="A12" i="4"/>
  <c r="L12" i="4" s="1"/>
  <c r="A13" i="4"/>
  <c r="L13" i="4" s="1"/>
  <c r="A14" i="4"/>
  <c r="L14" i="4" s="1"/>
  <c r="A15" i="4"/>
  <c r="L15" i="4" s="1"/>
  <c r="A16" i="4"/>
  <c r="L16" i="4" s="1"/>
  <c r="A17" i="4"/>
  <c r="L17" i="4" s="1"/>
  <c r="A18" i="4"/>
  <c r="L18" i="4" s="1"/>
  <c r="A19" i="4"/>
  <c r="L19" i="4" s="1"/>
  <c r="A20" i="4"/>
  <c r="L20" i="4" s="1"/>
  <c r="A21" i="4"/>
  <c r="L21" i="4" s="1"/>
  <c r="A22" i="4"/>
  <c r="L22" i="4" s="1"/>
  <c r="A23" i="4"/>
  <c r="L23" i="4" s="1"/>
  <c r="A24" i="4"/>
  <c r="L24" i="4" s="1"/>
  <c r="A25" i="4"/>
  <c r="L25" i="4" s="1"/>
  <c r="A26" i="4"/>
  <c r="L26" i="4" s="1"/>
  <c r="A27" i="4"/>
  <c r="L27" i="4" s="1"/>
  <c r="A28" i="4"/>
  <c r="L28" i="4" s="1"/>
  <c r="A29" i="4"/>
  <c r="L29" i="4" s="1"/>
  <c r="A30" i="4"/>
  <c r="L30" i="4" s="1"/>
  <c r="A31" i="4"/>
  <c r="L31" i="4" s="1"/>
  <c r="A32" i="4"/>
  <c r="L32" i="4" s="1"/>
  <c r="A33" i="4"/>
  <c r="L33" i="4" s="1"/>
  <c r="A34" i="4"/>
  <c r="L34" i="4" s="1"/>
  <c r="A35" i="4"/>
  <c r="L35" i="4" s="1"/>
  <c r="A36" i="4"/>
  <c r="L36" i="4" s="1"/>
  <c r="A37" i="4"/>
  <c r="L37" i="4" s="1"/>
  <c r="A38" i="4"/>
  <c r="L38" i="4" s="1"/>
  <c r="A39" i="4"/>
  <c r="L39" i="4" s="1"/>
  <c r="A40" i="4"/>
  <c r="L40" i="4" s="1"/>
  <c r="A41" i="4"/>
  <c r="L41" i="4" s="1"/>
  <c r="A42" i="4"/>
  <c r="L42" i="4" s="1"/>
  <c r="A43" i="4"/>
  <c r="L43" i="4" s="1"/>
  <c r="A44" i="4"/>
  <c r="L44" i="4" s="1"/>
  <c r="A45" i="4"/>
  <c r="L45" i="4" s="1"/>
  <c r="A46" i="4"/>
  <c r="L46" i="4" s="1"/>
  <c r="A47" i="4"/>
  <c r="L47" i="4" s="1"/>
  <c r="A48" i="4"/>
  <c r="L48" i="4" s="1"/>
  <c r="A49" i="4"/>
  <c r="L49" i="4" s="1"/>
  <c r="A50" i="4"/>
  <c r="L50" i="4" s="1"/>
  <c r="A51" i="4"/>
  <c r="L51" i="4" s="1"/>
  <c r="A52" i="4"/>
  <c r="L52" i="4" s="1"/>
  <c r="A53" i="4"/>
  <c r="L53" i="4" s="1"/>
  <c r="A54" i="4"/>
  <c r="L54" i="4" s="1"/>
  <c r="A55" i="4"/>
  <c r="L55" i="4" s="1"/>
  <c r="A56" i="4"/>
  <c r="L56" i="4" s="1"/>
  <c r="A57" i="4"/>
  <c r="L57" i="4" s="1"/>
  <c r="A58" i="4"/>
  <c r="L58" i="4" s="1"/>
  <c r="A59" i="4"/>
  <c r="L59" i="4" s="1"/>
  <c r="A60" i="4"/>
  <c r="L60" i="4" s="1"/>
  <c r="A61" i="4"/>
  <c r="L61" i="4" s="1"/>
  <c r="A62" i="4"/>
  <c r="L62" i="4" s="1"/>
  <c r="A63" i="4"/>
  <c r="L63" i="4" s="1"/>
  <c r="A64" i="4"/>
  <c r="L64" i="4" s="1"/>
  <c r="A65" i="4"/>
  <c r="L65" i="4" s="1"/>
  <c r="A66" i="4"/>
  <c r="L66" i="4" s="1"/>
  <c r="A67" i="4"/>
  <c r="L67" i="4" s="1"/>
  <c r="A68" i="4"/>
  <c r="L68" i="4" s="1"/>
  <c r="A69" i="4"/>
  <c r="L69" i="4" s="1"/>
  <c r="A70" i="4"/>
  <c r="L70" i="4" s="1"/>
  <c r="A71" i="4"/>
  <c r="L71" i="4" s="1"/>
  <c r="A72" i="4"/>
  <c r="L72" i="4" s="1"/>
  <c r="A73" i="4"/>
  <c r="L73" i="4" s="1"/>
  <c r="A74" i="4"/>
  <c r="L74" i="4" s="1"/>
  <c r="A75" i="4"/>
  <c r="L75" i="4" s="1"/>
  <c r="A76" i="4"/>
  <c r="L76" i="4" s="1"/>
  <c r="A77" i="4"/>
  <c r="L77" i="4" s="1"/>
  <c r="A78" i="4"/>
  <c r="L78" i="4" s="1"/>
  <c r="A79" i="4"/>
  <c r="L79" i="4" s="1"/>
  <c r="A80" i="4"/>
  <c r="L80" i="4" s="1"/>
  <c r="A81" i="4"/>
  <c r="L81" i="4" s="1"/>
  <c r="A82" i="4"/>
  <c r="L82" i="4" s="1"/>
  <c r="A83" i="4"/>
  <c r="L83" i="4" s="1"/>
  <c r="A84" i="4"/>
  <c r="L84" i="4" s="1"/>
  <c r="A85" i="4"/>
  <c r="L85" i="4" s="1"/>
  <c r="A86" i="4"/>
  <c r="L86" i="4" s="1"/>
  <c r="A87" i="4"/>
  <c r="L87" i="4" s="1"/>
  <c r="A88" i="4"/>
  <c r="L88" i="4" s="1"/>
  <c r="A89" i="4"/>
  <c r="L89" i="4" s="1"/>
  <c r="A90" i="4"/>
  <c r="L90" i="4" s="1"/>
  <c r="A91" i="4"/>
  <c r="L91" i="4" s="1"/>
  <c r="A92" i="4"/>
  <c r="L92" i="4" s="1"/>
  <c r="A93" i="4"/>
  <c r="L93" i="4" s="1"/>
  <c r="A94" i="4"/>
  <c r="L94" i="4" s="1"/>
  <c r="A95" i="4"/>
  <c r="L95" i="4" s="1"/>
  <c r="A96" i="4"/>
  <c r="L96" i="4" s="1"/>
  <c r="A97" i="4"/>
  <c r="L97" i="4" s="1"/>
  <c r="A98" i="4"/>
  <c r="L98" i="4" s="1"/>
  <c r="A99" i="4"/>
  <c r="L99" i="4" s="1"/>
  <c r="A100" i="4"/>
  <c r="L100" i="4" s="1"/>
  <c r="L9" i="4" l="1"/>
  <c r="L3" i="4"/>
  <c r="B6" i="6"/>
  <c r="B6" i="5"/>
  <c r="B10" i="4"/>
  <c r="B10" i="5"/>
  <c r="B10" i="6"/>
  <c r="L6" i="4"/>
  <c r="L8" i="4"/>
  <c r="L2" i="4"/>
  <c r="L7" i="4"/>
  <c r="L5" i="4"/>
  <c r="I1" i="4"/>
  <c r="H1" i="4"/>
  <c r="G1" i="4"/>
  <c r="E1" i="4"/>
  <c r="K1" i="4"/>
  <c r="A1" i="4"/>
  <c r="L1" i="4" s="1"/>
  <c r="D2" i="6" l="1"/>
  <c r="C2" i="5"/>
  <c r="C2" i="4"/>
  <c r="C1" i="4"/>
  <c r="C1" i="5"/>
  <c r="D1" i="6"/>
  <c r="C8" i="5" l="1"/>
  <c r="D8" i="6"/>
  <c r="C8" i="4"/>
  <c r="D4" i="6"/>
  <c r="C4" i="5"/>
  <c r="C4" i="4"/>
  <c r="C12" i="6" l="1"/>
  <c r="D12" i="5"/>
  <c r="D12" i="4"/>
  <c r="C13" i="5"/>
  <c r="D13" i="6"/>
  <c r="C13" i="4"/>
  <c r="C14" i="6"/>
  <c r="D14" i="5"/>
  <c r="D14" i="4"/>
  <c r="D15" i="6"/>
  <c r="C15" i="5"/>
  <c r="C15" i="4"/>
  <c r="C16" i="6"/>
  <c r="D16" i="5"/>
  <c r="D16" i="4"/>
  <c r="D17" i="6"/>
  <c r="C17" i="5"/>
  <c r="C17" i="4"/>
  <c r="C18" i="6"/>
  <c r="D18" i="5"/>
  <c r="D18" i="4"/>
  <c r="D19" i="6"/>
  <c r="C19" i="5"/>
  <c r="C19" i="4"/>
  <c r="C20" i="6"/>
  <c r="D20" i="5"/>
  <c r="D20" i="4"/>
  <c r="D21" i="6"/>
  <c r="C21" i="5"/>
  <c r="C21" i="4"/>
  <c r="C22" i="6"/>
  <c r="D22" i="5"/>
  <c r="D22" i="4"/>
  <c r="C24" i="6"/>
  <c r="D24" i="5"/>
  <c r="D24" i="4"/>
  <c r="D25" i="6"/>
  <c r="C25" i="5"/>
  <c r="C25" i="4"/>
  <c r="D26" i="5"/>
  <c r="C26" i="6"/>
  <c r="D26" i="4"/>
  <c r="D27" i="6"/>
  <c r="C27" i="5"/>
  <c r="C27" i="4"/>
  <c r="D28" i="5"/>
  <c r="C28" i="6"/>
  <c r="D28" i="4"/>
  <c r="D29" i="6"/>
  <c r="C29" i="5"/>
  <c r="C29" i="4"/>
  <c r="D30" i="5"/>
  <c r="C30" i="6"/>
  <c r="D30" i="4"/>
  <c r="D31" i="6"/>
  <c r="C31" i="5"/>
  <c r="C31" i="4"/>
  <c r="D32" i="5"/>
  <c r="C32" i="6"/>
  <c r="D32" i="4"/>
  <c r="D33" i="6"/>
  <c r="C33" i="5"/>
  <c r="C33" i="4"/>
  <c r="C34" i="6"/>
  <c r="D34" i="5"/>
  <c r="D34" i="4"/>
  <c r="D35" i="6"/>
  <c r="C35" i="5"/>
  <c r="C35" i="4"/>
  <c r="C36" i="6"/>
  <c r="D36" i="5"/>
  <c r="D36" i="4"/>
  <c r="D37" i="6"/>
  <c r="C37" i="5"/>
  <c r="C37" i="4"/>
  <c r="C38" i="6"/>
  <c r="D38" i="5"/>
  <c r="D38" i="4"/>
  <c r="D39" i="6"/>
  <c r="C39" i="5"/>
  <c r="C39" i="4"/>
  <c r="C40" i="6"/>
  <c r="D40" i="5"/>
  <c r="D40" i="4"/>
  <c r="D41" i="6"/>
  <c r="C41" i="5"/>
  <c r="C41" i="4"/>
  <c r="D42" i="5"/>
  <c r="C42" i="6"/>
  <c r="D42" i="4"/>
  <c r="D43" i="6"/>
  <c r="C43" i="5"/>
  <c r="C43" i="4"/>
  <c r="D44" i="5"/>
  <c r="C44" i="6"/>
  <c r="D44" i="4"/>
  <c r="D45" i="6"/>
  <c r="C45" i="5"/>
  <c r="C45" i="4"/>
  <c r="C46" i="6"/>
  <c r="D46" i="5"/>
  <c r="D46" i="4"/>
  <c r="D47" i="6"/>
  <c r="C47" i="5"/>
  <c r="C47" i="4"/>
  <c r="D48" i="5"/>
  <c r="C48" i="6"/>
  <c r="D48" i="4"/>
  <c r="D49" i="6"/>
  <c r="C49" i="5"/>
  <c r="C49" i="4"/>
  <c r="D50" i="5"/>
  <c r="C50" i="6"/>
  <c r="D50" i="4"/>
  <c r="D51" i="6"/>
  <c r="C51" i="5"/>
  <c r="C51" i="4"/>
  <c r="D52" i="5"/>
  <c r="C52" i="6"/>
  <c r="D52" i="4"/>
  <c r="D53" i="6"/>
  <c r="C53" i="5"/>
  <c r="C53" i="4"/>
  <c r="D54" i="5"/>
  <c r="C54" i="6"/>
  <c r="D54" i="4"/>
  <c r="D55" i="6"/>
  <c r="C55" i="5"/>
  <c r="C55" i="4"/>
  <c r="C56" i="6"/>
  <c r="D56" i="5"/>
  <c r="D56" i="4"/>
  <c r="D57" i="6"/>
  <c r="C57" i="5"/>
  <c r="C57" i="4"/>
  <c r="C58" i="6"/>
  <c r="D58" i="5"/>
  <c r="D58" i="4"/>
  <c r="D59" i="6"/>
  <c r="C59" i="5"/>
  <c r="C59" i="4"/>
  <c r="C60" i="6"/>
  <c r="D60" i="5"/>
  <c r="D60" i="4"/>
  <c r="D61" i="6"/>
  <c r="C61" i="5"/>
  <c r="C61" i="4"/>
  <c r="D62" i="5"/>
  <c r="C62" i="6"/>
  <c r="D62" i="4"/>
  <c r="D63" i="6"/>
  <c r="C63" i="5"/>
  <c r="C63" i="4"/>
  <c r="D64" i="5"/>
  <c r="C64" i="6"/>
  <c r="D64" i="4"/>
  <c r="D65" i="6"/>
  <c r="C65" i="5"/>
  <c r="C65" i="4"/>
  <c r="C66" i="6"/>
  <c r="D66" i="5"/>
  <c r="D66" i="4"/>
  <c r="D67" i="6"/>
  <c r="C67" i="5"/>
  <c r="C67" i="4"/>
  <c r="C68" i="6"/>
  <c r="D68" i="5"/>
  <c r="D68" i="4"/>
  <c r="D69" i="6"/>
  <c r="C69" i="5"/>
  <c r="C69" i="4"/>
  <c r="C70" i="6"/>
  <c r="D70" i="5"/>
  <c r="D70" i="4"/>
  <c r="D71" i="6"/>
  <c r="C71" i="5"/>
  <c r="C71" i="4"/>
  <c r="C72" i="6"/>
  <c r="D72" i="5"/>
  <c r="D72" i="4"/>
  <c r="D73" i="6"/>
  <c r="C73" i="5"/>
  <c r="C73" i="4"/>
  <c r="D74" i="5"/>
  <c r="C74" i="6"/>
  <c r="D74" i="4"/>
  <c r="D75" i="6"/>
  <c r="C75" i="5"/>
  <c r="C75" i="4"/>
  <c r="D76" i="5"/>
  <c r="C76" i="6"/>
  <c r="D76" i="4"/>
  <c r="D77" i="6"/>
  <c r="C77" i="5"/>
  <c r="C77" i="4"/>
  <c r="D78" i="5"/>
  <c r="C78" i="6"/>
  <c r="D78" i="4"/>
  <c r="D79" i="6"/>
  <c r="C79" i="5"/>
  <c r="C79" i="4"/>
  <c r="D80" i="5"/>
  <c r="C80" i="6"/>
  <c r="D80" i="4"/>
  <c r="D81" i="6"/>
  <c r="C81" i="5"/>
  <c r="C81" i="4"/>
  <c r="D82" i="5"/>
  <c r="C82" i="6"/>
  <c r="D82" i="4"/>
  <c r="D83" i="6"/>
  <c r="C83" i="5"/>
  <c r="C83" i="4"/>
  <c r="D84" i="5"/>
  <c r="C84" i="6"/>
  <c r="D84" i="4"/>
  <c r="D85" i="6"/>
  <c r="C85" i="5"/>
  <c r="C85" i="4"/>
  <c r="C86" i="6"/>
  <c r="D86" i="5"/>
  <c r="D86" i="4"/>
  <c r="D87" i="6"/>
  <c r="C87" i="5"/>
  <c r="C87" i="4"/>
  <c r="C88" i="6"/>
  <c r="D88" i="5"/>
  <c r="D88" i="4"/>
  <c r="D89" i="6"/>
  <c r="C89" i="5"/>
  <c r="C89" i="4"/>
  <c r="C90" i="6"/>
  <c r="D90" i="5"/>
  <c r="D90" i="4"/>
  <c r="D91" i="6"/>
  <c r="C91" i="5"/>
  <c r="C91" i="4"/>
  <c r="C92" i="6"/>
  <c r="D92" i="5"/>
  <c r="D92" i="4"/>
  <c r="D93" i="6"/>
  <c r="C93" i="5"/>
  <c r="C93" i="4"/>
  <c r="C94" i="6"/>
  <c r="D94" i="5"/>
  <c r="D94" i="4"/>
  <c r="D95" i="6"/>
  <c r="C95" i="5"/>
  <c r="C95" i="4"/>
  <c r="D96" i="5"/>
  <c r="C96" i="6"/>
  <c r="D96" i="4"/>
  <c r="D97" i="6"/>
  <c r="C97" i="5"/>
  <c r="C97" i="4"/>
  <c r="C98" i="6"/>
  <c r="D98" i="5"/>
  <c r="D98" i="4"/>
  <c r="D99" i="6"/>
  <c r="C99" i="5"/>
  <c r="C99" i="4"/>
  <c r="C100" i="6"/>
  <c r="D100" i="5"/>
  <c r="D100" i="4"/>
  <c r="C13" i="6"/>
  <c r="D13" i="5"/>
  <c r="D13" i="4"/>
  <c r="C14" i="5"/>
  <c r="D14" i="6"/>
  <c r="C14" i="4"/>
  <c r="C15" i="6"/>
  <c r="D15" i="5"/>
  <c r="D15" i="4"/>
  <c r="D16" i="6"/>
  <c r="C16" i="5"/>
  <c r="C16" i="4"/>
  <c r="C17" i="6"/>
  <c r="D17" i="5"/>
  <c r="D17" i="4"/>
  <c r="D18" i="6"/>
  <c r="C18" i="5"/>
  <c r="C18" i="4"/>
  <c r="C19" i="6"/>
  <c r="D19" i="5"/>
  <c r="D19" i="4"/>
  <c r="D20" i="6"/>
  <c r="C20" i="5"/>
  <c r="C20" i="4"/>
  <c r="C21" i="6"/>
  <c r="D21" i="5"/>
  <c r="D21" i="4"/>
  <c r="D22" i="6"/>
  <c r="C22" i="5"/>
  <c r="C22" i="4"/>
  <c r="D24" i="6"/>
  <c r="C24" i="5"/>
  <c r="C24" i="4"/>
  <c r="C25" i="6"/>
  <c r="D25" i="5"/>
  <c r="D25" i="4"/>
  <c r="D26" i="6"/>
  <c r="C26" i="5"/>
  <c r="C26" i="4"/>
  <c r="C27" i="6"/>
  <c r="D27" i="5"/>
  <c r="D27" i="4"/>
  <c r="D28" i="6"/>
  <c r="C28" i="5"/>
  <c r="C28" i="4"/>
  <c r="C29" i="6"/>
  <c r="D29" i="5"/>
  <c r="D29" i="4"/>
  <c r="D30" i="6"/>
  <c r="C30" i="5"/>
  <c r="C30" i="4"/>
  <c r="C31" i="6"/>
  <c r="D31" i="5"/>
  <c r="D31" i="4"/>
  <c r="D32" i="6"/>
  <c r="C32" i="5"/>
  <c r="C32" i="4"/>
  <c r="C33" i="6"/>
  <c r="D33" i="5"/>
  <c r="D33" i="4"/>
  <c r="D34" i="6"/>
  <c r="C34" i="5"/>
  <c r="C34" i="4"/>
  <c r="C35" i="6"/>
  <c r="D35" i="5"/>
  <c r="D35" i="4"/>
  <c r="D36" i="6"/>
  <c r="C36" i="5"/>
  <c r="C36" i="4"/>
  <c r="C37" i="6"/>
  <c r="D37" i="5"/>
  <c r="D37" i="4"/>
  <c r="D38" i="6"/>
  <c r="C38" i="5"/>
  <c r="C38" i="4"/>
  <c r="C39" i="6"/>
  <c r="D39" i="5"/>
  <c r="D39" i="4"/>
  <c r="D40" i="6"/>
  <c r="C40" i="5"/>
  <c r="C40" i="4"/>
  <c r="C41" i="6"/>
  <c r="D41" i="5"/>
  <c r="D41" i="4"/>
  <c r="D42" i="6"/>
  <c r="C42" i="5"/>
  <c r="C42" i="4"/>
  <c r="C43" i="6"/>
  <c r="D43" i="5"/>
  <c r="D43" i="4"/>
  <c r="D44" i="6"/>
  <c r="C44" i="5"/>
  <c r="C44" i="4"/>
  <c r="C45" i="6"/>
  <c r="D45" i="5"/>
  <c r="D45" i="4"/>
  <c r="D46" i="6"/>
  <c r="C46" i="5"/>
  <c r="C46" i="4"/>
  <c r="C47" i="6"/>
  <c r="D47" i="5"/>
  <c r="D47" i="4"/>
  <c r="D48" i="6"/>
  <c r="C48" i="5"/>
  <c r="C48" i="4"/>
  <c r="C49" i="6"/>
  <c r="D49" i="5"/>
  <c r="D49" i="4"/>
  <c r="D50" i="6"/>
  <c r="C50" i="5"/>
  <c r="C50" i="4"/>
  <c r="C51" i="6"/>
  <c r="D51" i="5"/>
  <c r="D51" i="4"/>
  <c r="D52" i="6"/>
  <c r="C52" i="5"/>
  <c r="C52" i="4"/>
  <c r="C53" i="6"/>
  <c r="D53" i="5"/>
  <c r="D53" i="4"/>
  <c r="D54" i="6"/>
  <c r="C54" i="5"/>
  <c r="C54" i="4"/>
  <c r="C55" i="6"/>
  <c r="D55" i="5"/>
  <c r="D55" i="4"/>
  <c r="D56" i="6"/>
  <c r="C56" i="5"/>
  <c r="C56" i="4"/>
  <c r="C57" i="6"/>
  <c r="D57" i="5"/>
  <c r="D57" i="4"/>
  <c r="D58" i="6"/>
  <c r="C58" i="5"/>
  <c r="C58" i="4"/>
  <c r="C59" i="6"/>
  <c r="D59" i="5"/>
  <c r="D59" i="4"/>
  <c r="D60" i="6"/>
  <c r="C60" i="5"/>
  <c r="C60" i="4"/>
  <c r="C61" i="6"/>
  <c r="D61" i="5"/>
  <c r="D61" i="4"/>
  <c r="D62" i="6"/>
  <c r="C62" i="5"/>
  <c r="C62" i="4"/>
  <c r="C63" i="6"/>
  <c r="D63" i="5"/>
  <c r="D63" i="4"/>
  <c r="D64" i="6"/>
  <c r="C64" i="5"/>
  <c r="C64" i="4"/>
  <c r="C65" i="6"/>
  <c r="D65" i="5"/>
  <c r="D65" i="4"/>
  <c r="D66" i="6"/>
  <c r="C66" i="5"/>
  <c r="C66" i="4"/>
  <c r="C67" i="6"/>
  <c r="D67" i="5"/>
  <c r="D67" i="4"/>
  <c r="D68" i="6"/>
  <c r="C68" i="5"/>
  <c r="C68" i="4"/>
  <c r="C69" i="6"/>
  <c r="D69" i="5"/>
  <c r="D69" i="4"/>
  <c r="D70" i="6"/>
  <c r="C70" i="5"/>
  <c r="C70" i="4"/>
  <c r="C71" i="6"/>
  <c r="D71" i="5"/>
  <c r="D71" i="4"/>
  <c r="D72" i="6"/>
  <c r="C72" i="5"/>
  <c r="C72" i="4"/>
  <c r="C73" i="6"/>
  <c r="D73" i="5"/>
  <c r="D73" i="4"/>
  <c r="D74" i="6"/>
  <c r="C74" i="5"/>
  <c r="C74" i="4"/>
  <c r="C75" i="6"/>
  <c r="D75" i="5"/>
  <c r="D75" i="4"/>
  <c r="D76" i="6"/>
  <c r="C76" i="5"/>
  <c r="C76" i="4"/>
  <c r="C77" i="6"/>
  <c r="D77" i="5"/>
  <c r="D77" i="4"/>
  <c r="D78" i="6"/>
  <c r="C78" i="5"/>
  <c r="C78" i="4"/>
  <c r="C79" i="6"/>
  <c r="D79" i="5"/>
  <c r="D79" i="4"/>
  <c r="D80" i="6"/>
  <c r="C80" i="5"/>
  <c r="C80" i="4"/>
  <c r="C81" i="6"/>
  <c r="D81" i="5"/>
  <c r="D81" i="4"/>
  <c r="D82" i="6"/>
  <c r="C82" i="5"/>
  <c r="C82" i="4"/>
  <c r="C83" i="6"/>
  <c r="D83" i="5"/>
  <c r="D83" i="4"/>
  <c r="D84" i="6"/>
  <c r="C84" i="5"/>
  <c r="C84" i="4"/>
  <c r="C85" i="6"/>
  <c r="D85" i="5"/>
  <c r="D85" i="4"/>
  <c r="D86" i="6"/>
  <c r="C86" i="5"/>
  <c r="C86" i="4"/>
  <c r="C87" i="6"/>
  <c r="D87" i="5"/>
  <c r="D87" i="4"/>
  <c r="D88" i="6"/>
  <c r="C88" i="5"/>
  <c r="C88" i="4"/>
  <c r="C89" i="6"/>
  <c r="D89" i="5"/>
  <c r="D89" i="4"/>
  <c r="D90" i="6"/>
  <c r="C90" i="5"/>
  <c r="C90" i="4"/>
  <c r="C91" i="6"/>
  <c r="D91" i="5"/>
  <c r="D91" i="4"/>
  <c r="D92" i="6"/>
  <c r="C92" i="5"/>
  <c r="C92" i="4"/>
  <c r="C93" i="6"/>
  <c r="D93" i="5"/>
  <c r="D93" i="4"/>
  <c r="D94" i="6"/>
  <c r="C94" i="5"/>
  <c r="C94" i="4"/>
  <c r="C95" i="6"/>
  <c r="D95" i="5"/>
  <c r="D95" i="4"/>
  <c r="D96" i="6"/>
  <c r="C96" i="5"/>
  <c r="C96" i="4"/>
  <c r="C97" i="6"/>
  <c r="D97" i="5"/>
  <c r="D97" i="4"/>
  <c r="D98" i="6"/>
  <c r="C98" i="5"/>
  <c r="C98" i="4"/>
  <c r="C99" i="6"/>
  <c r="D99" i="5"/>
  <c r="D99" i="4"/>
  <c r="D100" i="6"/>
  <c r="C100" i="5"/>
  <c r="C100" i="4"/>
  <c r="D23" i="5"/>
  <c r="C23" i="6"/>
  <c r="D23" i="4"/>
  <c r="D23" i="6"/>
  <c r="C23" i="5"/>
  <c r="C23" i="4"/>
  <c r="B15" i="6"/>
  <c r="B15" i="5"/>
  <c r="B15" i="4"/>
  <c r="B17" i="6"/>
  <c r="B17" i="5"/>
  <c r="B17" i="4"/>
  <c r="B19" i="6"/>
  <c r="B19" i="5"/>
  <c r="B19" i="4"/>
  <c r="B21" i="6"/>
  <c r="B21" i="5"/>
  <c r="B21" i="4"/>
  <c r="B23" i="6"/>
  <c r="B23" i="5"/>
  <c r="B23" i="4"/>
  <c r="B25" i="6"/>
  <c r="B25" i="5"/>
  <c r="B25" i="4"/>
  <c r="B27" i="6"/>
  <c r="B27" i="5"/>
  <c r="B27" i="4"/>
  <c r="B29" i="6"/>
  <c r="B29" i="5"/>
  <c r="B29" i="4"/>
  <c r="B31" i="6"/>
  <c r="B31" i="5"/>
  <c r="B31" i="4"/>
  <c r="B33" i="6"/>
  <c r="B33" i="5"/>
  <c r="B33" i="4"/>
  <c r="B35" i="6"/>
  <c r="B35" i="5"/>
  <c r="B35" i="4"/>
  <c r="B37" i="6"/>
  <c r="B37" i="5"/>
  <c r="B37" i="4"/>
  <c r="B39" i="6"/>
  <c r="B39" i="5"/>
  <c r="B39" i="4"/>
  <c r="B41" i="6"/>
  <c r="B41" i="5"/>
  <c r="B41" i="4"/>
  <c r="B43" i="6"/>
  <c r="B43" i="5"/>
  <c r="B43" i="4"/>
  <c r="B45" i="6"/>
  <c r="B45" i="5"/>
  <c r="B45" i="4"/>
  <c r="B47" i="6"/>
  <c r="B47" i="5"/>
  <c r="B47" i="4"/>
  <c r="B49" i="6"/>
  <c r="B49" i="5"/>
  <c r="B49" i="4"/>
  <c r="B51" i="6"/>
  <c r="B51" i="5"/>
  <c r="B51" i="4"/>
  <c r="B53" i="6"/>
  <c r="B53" i="5"/>
  <c r="B53" i="4"/>
  <c r="B55" i="6"/>
  <c r="B55" i="5"/>
  <c r="B55" i="4"/>
  <c r="B57" i="6"/>
  <c r="B57" i="5"/>
  <c r="B57" i="4"/>
  <c r="B59" i="6"/>
  <c r="B59" i="5"/>
  <c r="B59" i="4"/>
  <c r="B61" i="6"/>
  <c r="B61" i="5"/>
  <c r="B61" i="4"/>
  <c r="B63" i="6"/>
  <c r="B63" i="5"/>
  <c r="B63" i="4"/>
  <c r="B65" i="6"/>
  <c r="B65" i="5"/>
  <c r="B65" i="4"/>
  <c r="B67" i="6"/>
  <c r="B67" i="5"/>
  <c r="B67" i="4"/>
  <c r="B69" i="6"/>
  <c r="B69" i="5"/>
  <c r="B69" i="4"/>
  <c r="B71" i="6"/>
  <c r="B71" i="5"/>
  <c r="B71" i="4"/>
  <c r="B73" i="6"/>
  <c r="B73" i="5"/>
  <c r="B73" i="4"/>
  <c r="B75" i="6"/>
  <c r="B75" i="5"/>
  <c r="B75" i="4"/>
  <c r="B77" i="6"/>
  <c r="B77" i="5"/>
  <c r="B77" i="4"/>
  <c r="B79" i="6"/>
  <c r="B79" i="5"/>
  <c r="B79" i="4"/>
  <c r="B81" i="6"/>
  <c r="B81" i="5"/>
  <c r="B81" i="4"/>
  <c r="B83" i="6"/>
  <c r="B83" i="5"/>
  <c r="B83" i="4"/>
  <c r="B85" i="6"/>
  <c r="B85" i="5"/>
  <c r="B85" i="4"/>
  <c r="B87" i="6"/>
  <c r="B87" i="5"/>
  <c r="B87" i="4"/>
  <c r="B89" i="6"/>
  <c r="B89" i="5"/>
  <c r="B89" i="4"/>
  <c r="B91" i="6"/>
  <c r="B91" i="5"/>
  <c r="B91" i="4"/>
  <c r="B93" i="6"/>
  <c r="B93" i="5"/>
  <c r="B93" i="4"/>
  <c r="B95" i="6"/>
  <c r="B95" i="5"/>
  <c r="B95" i="4"/>
  <c r="B97" i="6"/>
  <c r="B97" i="5"/>
  <c r="B97" i="4"/>
  <c r="B99" i="6"/>
  <c r="B99" i="5"/>
  <c r="B99" i="4"/>
  <c r="B14" i="6"/>
  <c r="B14" i="5"/>
  <c r="B14" i="4"/>
  <c r="B16" i="6"/>
  <c r="B16" i="5"/>
  <c r="B16" i="4"/>
  <c r="B18" i="6"/>
  <c r="B18" i="5"/>
  <c r="B18" i="4"/>
  <c r="B20" i="6"/>
  <c r="B20" i="5"/>
  <c r="B20" i="4"/>
  <c r="B22" i="6"/>
  <c r="B22" i="5"/>
  <c r="B22" i="4"/>
  <c r="B24" i="6"/>
  <c r="B24" i="5"/>
  <c r="B24" i="4"/>
  <c r="B26" i="6"/>
  <c r="B26" i="5"/>
  <c r="B26" i="4"/>
  <c r="B28" i="6"/>
  <c r="B28" i="5"/>
  <c r="B28" i="4"/>
  <c r="B30" i="6"/>
  <c r="B30" i="5"/>
  <c r="B30" i="4"/>
  <c r="B32" i="6"/>
  <c r="B32" i="5"/>
  <c r="B32" i="4"/>
  <c r="B34" i="6"/>
  <c r="B34" i="5"/>
  <c r="B34" i="4"/>
  <c r="B36" i="6"/>
  <c r="B36" i="5"/>
  <c r="B36" i="4"/>
  <c r="B38" i="6"/>
  <c r="B38" i="5"/>
  <c r="B38" i="4"/>
  <c r="B40" i="6"/>
  <c r="B40" i="5"/>
  <c r="B40" i="4"/>
  <c r="B42" i="6"/>
  <c r="B42" i="5"/>
  <c r="B42" i="4"/>
  <c r="B44" i="6"/>
  <c r="B44" i="5"/>
  <c r="B44" i="4"/>
  <c r="B46" i="6"/>
  <c r="B46" i="5"/>
  <c r="B46" i="4"/>
  <c r="B48" i="6"/>
  <c r="B48" i="5"/>
  <c r="B48" i="4"/>
  <c r="B50" i="6"/>
  <c r="B50" i="5"/>
  <c r="B50" i="4"/>
  <c r="B52" i="6"/>
  <c r="B52" i="5"/>
  <c r="B52" i="4"/>
  <c r="B54" i="6"/>
  <c r="B54" i="5"/>
  <c r="B54" i="4"/>
  <c r="B56" i="6"/>
  <c r="B56" i="5"/>
  <c r="B56" i="4"/>
  <c r="B58" i="6"/>
  <c r="B58" i="5"/>
  <c r="B58" i="4"/>
  <c r="B60" i="6"/>
  <c r="B60" i="5"/>
  <c r="B60" i="4"/>
  <c r="B62" i="6"/>
  <c r="B62" i="5"/>
  <c r="B62" i="4"/>
  <c r="B64" i="6"/>
  <c r="B64" i="5"/>
  <c r="B64" i="4"/>
  <c r="B66" i="6"/>
  <c r="B66" i="5"/>
  <c r="B66" i="4"/>
  <c r="B68" i="6"/>
  <c r="B68" i="5"/>
  <c r="B68" i="4"/>
  <c r="B70" i="6"/>
  <c r="B70" i="5"/>
  <c r="B70" i="4"/>
  <c r="B72" i="6"/>
  <c r="B72" i="5"/>
  <c r="B72" i="4"/>
  <c r="B74" i="6"/>
  <c r="B74" i="5"/>
  <c r="B74" i="4"/>
  <c r="B76" i="6"/>
  <c r="B76" i="5"/>
  <c r="B76" i="4"/>
  <c r="B78" i="6"/>
  <c r="B78" i="5"/>
  <c r="B78" i="4"/>
  <c r="B80" i="6"/>
  <c r="B80" i="5"/>
  <c r="B80" i="4"/>
  <c r="B82" i="6"/>
  <c r="B82" i="5"/>
  <c r="B82" i="4"/>
  <c r="B84" i="6"/>
  <c r="B84" i="5"/>
  <c r="B84" i="4"/>
  <c r="B86" i="6"/>
  <c r="B86" i="5"/>
  <c r="B86" i="4"/>
  <c r="B88" i="6"/>
  <c r="B88" i="5"/>
  <c r="B88" i="4"/>
  <c r="B90" i="6"/>
  <c r="B90" i="5"/>
  <c r="B90" i="4"/>
  <c r="B92" i="6"/>
  <c r="B92" i="5"/>
  <c r="B92" i="4"/>
  <c r="B94" i="6"/>
  <c r="B94" i="5"/>
  <c r="B94" i="4"/>
  <c r="B96" i="6"/>
  <c r="B96" i="5"/>
  <c r="B96" i="4"/>
  <c r="B98" i="6"/>
  <c r="B98" i="5"/>
  <c r="B98" i="4"/>
  <c r="B100" i="6"/>
  <c r="B100" i="5"/>
  <c r="B100" i="4"/>
  <c r="D1" i="5"/>
  <c r="C1" i="6"/>
  <c r="C2" i="6"/>
  <c r="D2" i="5"/>
  <c r="D2" i="4"/>
  <c r="C5" i="6"/>
  <c r="D5" i="5"/>
  <c r="D5" i="4"/>
  <c r="C9" i="6"/>
  <c r="D9" i="5"/>
  <c r="D9" i="4"/>
  <c r="C3" i="6"/>
  <c r="D3" i="5"/>
  <c r="D3" i="4"/>
  <c r="C4" i="6"/>
  <c r="D4" i="5"/>
  <c r="D4" i="4"/>
  <c r="C6" i="6"/>
  <c r="D6" i="5"/>
  <c r="D6" i="4"/>
  <c r="C7" i="6"/>
  <c r="D7" i="5"/>
  <c r="D7" i="4"/>
  <c r="C8" i="6"/>
  <c r="D8" i="5"/>
  <c r="D8" i="4"/>
  <c r="C6" i="5"/>
  <c r="D6" i="6"/>
  <c r="C6" i="4"/>
  <c r="D7" i="6"/>
  <c r="C7" i="5"/>
  <c r="C7" i="4"/>
  <c r="D5" i="6"/>
  <c r="C5" i="5"/>
  <c r="C5" i="4"/>
  <c r="D9" i="6"/>
  <c r="C9" i="5"/>
  <c r="C9" i="4"/>
  <c r="C12" i="5"/>
  <c r="D12" i="6"/>
  <c r="C12" i="4"/>
  <c r="D3" i="6"/>
  <c r="C3" i="5"/>
  <c r="C3" i="4"/>
  <c r="B1" i="6"/>
  <c r="B1" i="5"/>
  <c r="B1" i="4"/>
  <c r="B2" i="5"/>
  <c r="B2" i="6"/>
  <c r="B2" i="4"/>
  <c r="B5" i="5"/>
  <c r="B5" i="6"/>
  <c r="B5" i="4"/>
  <c r="B9" i="5"/>
  <c r="B9" i="6"/>
  <c r="B9" i="4"/>
  <c r="B12" i="5"/>
  <c r="B12" i="6"/>
  <c r="B12" i="4"/>
  <c r="B3" i="6"/>
  <c r="B3" i="5"/>
  <c r="B3" i="4"/>
  <c r="B4" i="5"/>
  <c r="B4" i="6"/>
  <c r="B4" i="4"/>
  <c r="B7" i="6"/>
  <c r="B7" i="5"/>
  <c r="B7" i="4"/>
  <c r="B8" i="6"/>
  <c r="B8" i="5"/>
  <c r="B8" i="4"/>
  <c r="B13" i="5"/>
  <c r="B13" i="6"/>
  <c r="B13" i="4"/>
  <c r="C11" i="6"/>
  <c r="D11" i="5"/>
  <c r="D11" i="4"/>
  <c r="C11" i="5"/>
  <c r="D11" i="6"/>
  <c r="C11" i="4"/>
  <c r="B11" i="5"/>
  <c r="B11" i="6"/>
  <c r="B11" i="4"/>
  <c r="C10" i="6"/>
  <c r="D10" i="5"/>
  <c r="D10" i="4"/>
  <c r="C10" i="5"/>
  <c r="D10" i="6"/>
  <c r="C10" i="4"/>
  <c r="D1" i="4"/>
  <c r="H10" i="3"/>
  <c r="H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銚子市空手道連盟</author>
  </authors>
  <commentList>
    <comment ref="F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自動計算です。数字を入れてください。</t>
        </r>
      </text>
    </comment>
    <comment ref="F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自動計算です。数字を入れてください。</t>
        </r>
      </text>
    </comment>
  </commentList>
</comments>
</file>

<file path=xl/sharedStrings.xml><?xml version="1.0" encoding="utf-8"?>
<sst xmlns="http://schemas.openxmlformats.org/spreadsheetml/2006/main" count="197" uniqueCount="139">
  <si>
    <t>団体名</t>
  </si>
  <si>
    <t>略名（プログラム掲載名）</t>
  </si>
  <si>
    <t>申込責任者</t>
  </si>
  <si>
    <t>連絡先（電話）</t>
  </si>
  <si>
    <t>所属</t>
    <rPh sb="0" eb="2">
      <t>ショゾク</t>
    </rPh>
    <phoneticPr fontId="18"/>
  </si>
  <si>
    <t>名</t>
    <rPh sb="0" eb="1">
      <t>ナ</t>
    </rPh>
    <phoneticPr fontId="18"/>
  </si>
  <si>
    <t>ふりがな（氏）</t>
    <rPh sb="5" eb="6">
      <t>ウジ</t>
    </rPh>
    <phoneticPr fontId="18"/>
  </si>
  <si>
    <t>ふりがな（名）</t>
    <rPh sb="5" eb="6">
      <t>ナ</t>
    </rPh>
    <phoneticPr fontId="18"/>
  </si>
  <si>
    <t>入力例</t>
    <rPh sb="0" eb="2">
      <t>ニュウリョク</t>
    </rPh>
    <rPh sb="2" eb="3">
      <t>レイ</t>
    </rPh>
    <phoneticPr fontId="18"/>
  </si>
  <si>
    <t>無級</t>
    <rPh sb="0" eb="1">
      <t>ム</t>
    </rPh>
    <rPh sb="1" eb="2">
      <t>キュウ</t>
    </rPh>
    <phoneticPr fontId="18"/>
  </si>
  <si>
    <t>10級</t>
    <rPh sb="2" eb="3">
      <t>キュウ</t>
    </rPh>
    <phoneticPr fontId="18"/>
  </si>
  <si>
    <t>9級</t>
    <rPh sb="1" eb="2">
      <t>キュウ</t>
    </rPh>
    <phoneticPr fontId="18"/>
  </si>
  <si>
    <t>8級</t>
    <rPh sb="1" eb="2">
      <t>キュウ</t>
    </rPh>
    <phoneticPr fontId="18"/>
  </si>
  <si>
    <t>有段</t>
    <rPh sb="0" eb="2">
      <t>ユウダン</t>
    </rPh>
    <phoneticPr fontId="18"/>
  </si>
  <si>
    <t>1級</t>
    <rPh sb="1" eb="2">
      <t>キュウ</t>
    </rPh>
    <phoneticPr fontId="18"/>
  </si>
  <si>
    <t>2級</t>
    <rPh sb="1" eb="2">
      <t>キュウ</t>
    </rPh>
    <phoneticPr fontId="18"/>
  </si>
  <si>
    <t>3級</t>
    <rPh sb="1" eb="2">
      <t>キュウ</t>
    </rPh>
    <phoneticPr fontId="18"/>
  </si>
  <si>
    <t>4級</t>
    <phoneticPr fontId="18"/>
  </si>
  <si>
    <t>5級</t>
    <rPh sb="1" eb="2">
      <t>キュウ</t>
    </rPh>
    <phoneticPr fontId="18"/>
  </si>
  <si>
    <t>6級</t>
    <rPh sb="1" eb="2">
      <t>キュウ</t>
    </rPh>
    <phoneticPr fontId="18"/>
  </si>
  <si>
    <t>7級</t>
    <rPh sb="1" eb="2">
      <t>キュウ</t>
    </rPh>
    <phoneticPr fontId="18"/>
  </si>
  <si>
    <t>高校生男子</t>
  </si>
  <si>
    <t>中学生２・３年男子</t>
  </si>
  <si>
    <t>中学生１年男子</t>
  </si>
  <si>
    <t>中学生女子</t>
  </si>
  <si>
    <t>小学生６年男子</t>
  </si>
  <si>
    <t>小学生５年男子</t>
  </si>
  <si>
    <t>小学生４年男子</t>
  </si>
  <si>
    <t>小学生３年男子</t>
  </si>
  <si>
    <t>一般男子有級</t>
    <rPh sb="5" eb="6">
      <t>キュウ</t>
    </rPh>
    <phoneticPr fontId="18"/>
  </si>
  <si>
    <t>一般男子有段</t>
  </si>
  <si>
    <t>一般・高校生女子</t>
  </si>
  <si>
    <t>中学生男子</t>
  </si>
  <si>
    <t>一般男子有級</t>
  </si>
  <si>
    <t>NO</t>
    <phoneticPr fontId="18"/>
  </si>
  <si>
    <t>団体名</t>
    <rPh sb="0" eb="2">
      <t>ダンタイ</t>
    </rPh>
    <rPh sb="2" eb="3">
      <t>メイ</t>
    </rPh>
    <phoneticPr fontId="18"/>
  </si>
  <si>
    <t>団体戦</t>
    <rPh sb="0" eb="3">
      <t>ダンタイセン</t>
    </rPh>
    <phoneticPr fontId="18"/>
  </si>
  <si>
    <t>×</t>
    <phoneticPr fontId="18"/>
  </si>
  <si>
    <t>＝</t>
    <phoneticPr fontId="18"/>
  </si>
  <si>
    <t>×</t>
    <phoneticPr fontId="18"/>
  </si>
  <si>
    <t>＝</t>
    <phoneticPr fontId="18"/>
  </si>
  <si>
    <t>3,000円</t>
    <rPh sb="1" eb="6">
      <t>０００エン</t>
    </rPh>
    <phoneticPr fontId="18"/>
  </si>
  <si>
    <t>男.</t>
    <rPh sb="0" eb="1">
      <t>オトコ</t>
    </rPh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</si>
  <si>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</si>
  <si>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</si>
  <si>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団体</t>
    <rPh sb="0" eb="2">
      <t>ダンタイ</t>
    </rPh>
    <phoneticPr fontId="18"/>
  </si>
  <si>
    <t>女.</t>
    <rPh sb="0" eb="1">
      <t>オンナ</t>
    </rPh>
    <phoneticPr fontId="18"/>
  </si>
  <si>
    <t>団体.</t>
    <rPh sb="0" eb="2">
      <t>ダンタイ</t>
    </rPh>
    <phoneticPr fontId="18"/>
  </si>
  <si>
    <t>　</t>
  </si>
  <si>
    <t>※団体名、申込責任者、連絡先は申込書に入力すると自動で表示されます。</t>
    <rPh sb="1" eb="4">
      <t>ダンタイメイ</t>
    </rPh>
    <rPh sb="5" eb="7">
      <t>モウシコミ</t>
    </rPh>
    <rPh sb="7" eb="10">
      <t>セキニンシャ</t>
    </rPh>
    <rPh sb="11" eb="14">
      <t>レンラクサキ</t>
    </rPh>
    <rPh sb="15" eb="18">
      <t>モウシコミショ</t>
    </rPh>
    <rPh sb="19" eb="21">
      <t>ニュウリョク</t>
    </rPh>
    <rPh sb="24" eb="26">
      <t>ジドウ</t>
    </rPh>
    <rPh sb="27" eb="29">
      <t>ヒョウジ</t>
    </rPh>
    <phoneticPr fontId="18"/>
  </si>
  <si>
    <t>申込責任者</t>
    <rPh sb="0" eb="1">
      <t>モウ</t>
    </rPh>
    <rPh sb="1" eb="2">
      <t>コ</t>
    </rPh>
    <rPh sb="2" eb="5">
      <t>セキニンシャ</t>
    </rPh>
    <phoneticPr fontId="18"/>
  </si>
  <si>
    <t>連絡先（電話）</t>
    <rPh sb="0" eb="3">
      <t>レンラクサキ</t>
    </rPh>
    <rPh sb="4" eb="6">
      <t>デンワ</t>
    </rPh>
    <phoneticPr fontId="18"/>
  </si>
  <si>
    <t>連絡先（メールアドレス）</t>
    <rPh sb="0" eb="3">
      <t>レンラクサキ</t>
    </rPh>
    <phoneticPr fontId="18"/>
  </si>
  <si>
    <t>入力確認</t>
    <rPh sb="0" eb="2">
      <t>ニュウリョク</t>
    </rPh>
    <rPh sb="2" eb="4">
      <t>カクニン</t>
    </rPh>
    <phoneticPr fontId="18"/>
  </si>
  <si>
    <r>
      <t xml:space="preserve">性別2
</t>
    </r>
    <r>
      <rPr>
        <b/>
        <sz val="11"/>
        <color rgb="FFFF0000"/>
        <rFont val="ＭＳ Ｐゴシック"/>
        <family val="3"/>
        <charset val="128"/>
      </rPr>
      <t>（非表示）</t>
    </r>
    <rPh sb="0" eb="2">
      <t>セイベツ</t>
    </rPh>
    <rPh sb="5" eb="6">
      <t>ヒ</t>
    </rPh>
    <rPh sb="6" eb="8">
      <t>ヒョウジ</t>
    </rPh>
    <phoneticPr fontId="18"/>
  </si>
  <si>
    <t>B～G</t>
    <phoneticPr fontId="18"/>
  </si>
  <si>
    <t>I・K</t>
    <phoneticPr fontId="18"/>
  </si>
  <si>
    <t>判定基準１</t>
    <rPh sb="0" eb="2">
      <t>ハンテイ</t>
    </rPh>
    <rPh sb="2" eb="4">
      <t>キジュン</t>
    </rPh>
    <phoneticPr fontId="18"/>
  </si>
  <si>
    <t>判定基準２</t>
    <rPh sb="0" eb="2">
      <t>ハンテイ</t>
    </rPh>
    <rPh sb="2" eb="4">
      <t>キジュン</t>
    </rPh>
    <phoneticPr fontId="18"/>
  </si>
  <si>
    <t>判定素材</t>
    <rPh sb="0" eb="2">
      <t>ハンテイ</t>
    </rPh>
    <rPh sb="2" eb="4">
      <t>ソザイ</t>
    </rPh>
    <phoneticPr fontId="18"/>
  </si>
  <si>
    <t>判定番号</t>
    <rPh sb="0" eb="2">
      <t>ハンテイ</t>
    </rPh>
    <rPh sb="2" eb="4">
      <t>バンゴウ</t>
    </rPh>
    <phoneticPr fontId="18"/>
  </si>
  <si>
    <t>OKOK</t>
  </si>
  <si>
    <t>BADOK</t>
  </si>
  <si>
    <t>BADBAD</t>
  </si>
  <si>
    <t>OKBAD</t>
  </si>
  <si>
    <t>入力確認</t>
    <rPh sb="0" eb="2">
      <t>ニュウリョク</t>
    </rPh>
    <rPh sb="2" eb="4">
      <t>カクニン</t>
    </rPh>
    <phoneticPr fontId="18"/>
  </si>
  <si>
    <t>シニア</t>
    <phoneticPr fontId="18"/>
  </si>
  <si>
    <t>一般</t>
    <rPh sb="0" eb="2">
      <t>イッパン</t>
    </rPh>
    <phoneticPr fontId="18"/>
  </si>
  <si>
    <t>高校生</t>
    <rPh sb="0" eb="3">
      <t>コウコウセイ</t>
    </rPh>
    <phoneticPr fontId="18"/>
  </si>
  <si>
    <t>中学３年</t>
    <rPh sb="0" eb="1">
      <t>チュウ</t>
    </rPh>
    <rPh sb="1" eb="2">
      <t>ガク</t>
    </rPh>
    <rPh sb="3" eb="4">
      <t>ネン</t>
    </rPh>
    <phoneticPr fontId="18"/>
  </si>
  <si>
    <t>中学２年</t>
    <rPh sb="0" eb="1">
      <t>チュウ</t>
    </rPh>
    <rPh sb="1" eb="2">
      <t>ガク</t>
    </rPh>
    <rPh sb="3" eb="4">
      <t>ネン</t>
    </rPh>
    <phoneticPr fontId="18"/>
  </si>
  <si>
    <t>中学１年</t>
    <rPh sb="0" eb="1">
      <t>チュウ</t>
    </rPh>
    <rPh sb="1" eb="2">
      <t>ガク</t>
    </rPh>
    <rPh sb="3" eb="4">
      <t>ネン</t>
    </rPh>
    <phoneticPr fontId="18"/>
  </si>
  <si>
    <t>小学６年</t>
    <rPh sb="0" eb="1">
      <t>ショウ</t>
    </rPh>
    <rPh sb="1" eb="2">
      <t>ガク</t>
    </rPh>
    <rPh sb="3" eb="4">
      <t>ネン</t>
    </rPh>
    <phoneticPr fontId="18"/>
  </si>
  <si>
    <t>小学５年</t>
    <rPh sb="0" eb="1">
      <t>ショウ</t>
    </rPh>
    <rPh sb="1" eb="2">
      <t>ガク</t>
    </rPh>
    <rPh sb="3" eb="4">
      <t>ネン</t>
    </rPh>
    <phoneticPr fontId="18"/>
  </si>
  <si>
    <t>小学４年</t>
    <rPh sb="0" eb="1">
      <t>ショウ</t>
    </rPh>
    <rPh sb="1" eb="2">
      <t>ガク</t>
    </rPh>
    <rPh sb="3" eb="4">
      <t>ネン</t>
    </rPh>
    <phoneticPr fontId="18"/>
  </si>
  <si>
    <t>小学３年</t>
    <rPh sb="0" eb="1">
      <t>ショウ</t>
    </rPh>
    <rPh sb="1" eb="2">
      <t>ガク</t>
    </rPh>
    <rPh sb="3" eb="4">
      <t>ネン</t>
    </rPh>
    <phoneticPr fontId="18"/>
  </si>
  <si>
    <t>小学２年</t>
    <rPh sb="0" eb="1">
      <t>ショウ</t>
    </rPh>
    <rPh sb="1" eb="2">
      <t>ガク</t>
    </rPh>
    <rPh sb="3" eb="4">
      <t>ネン</t>
    </rPh>
    <phoneticPr fontId="18"/>
  </si>
  <si>
    <t>小学１年</t>
    <rPh sb="0" eb="1">
      <t>ショウ</t>
    </rPh>
    <rPh sb="1" eb="2">
      <t>ガク</t>
    </rPh>
    <rPh sb="3" eb="4">
      <t>ネン</t>
    </rPh>
    <phoneticPr fontId="18"/>
  </si>
  <si>
    <t>幼年</t>
    <rPh sb="0" eb="2">
      <t>ヨウネン</t>
    </rPh>
    <phoneticPr fontId="18"/>
  </si>
  <si>
    <t>氏または
チーム名</t>
    <rPh sb="8" eb="9">
      <t>メイ</t>
    </rPh>
    <phoneticPr fontId="18"/>
  </si>
  <si>
    <t>※申込書のデータがそのままトーナメント作成データになります。学年違いなどの入力間違いにはご注意ください。
※入力を行う際には、入力作業を正常に処理させるために左側（氏またはチーム名）の欄から順番に入力をお願いいたします。
※団体戦出場の際は、氏またはチーム名入力欄に団体名を入力し、性別及び組手協議の欄の選択をお願いします。
　（エラーメッセージは無視してください。）
※性別・学年等・段級・組手競技・形競技の入力は、プルダウンより選択してください。</t>
    <rPh sb="1" eb="4">
      <t>モウシコミショ</t>
    </rPh>
    <rPh sb="30" eb="32">
      <t>ガクネン</t>
    </rPh>
    <rPh sb="32" eb="33">
      <t>チガ</t>
    </rPh>
    <rPh sb="40" eb="42">
      <t>チュウイ</t>
    </rPh>
    <rPh sb="49" eb="51">
      <t>ニュウリョク</t>
    </rPh>
    <rPh sb="63" eb="65">
      <t>ニュウリョク</t>
    </rPh>
    <rPh sb="65" eb="67">
      <t>サギョウ</t>
    </rPh>
    <rPh sb="77" eb="78">
      <t>ウジ</t>
    </rPh>
    <rPh sb="84" eb="85">
      <t>メイ</t>
    </rPh>
    <rPh sb="87" eb="88">
      <t>ラン</t>
    </rPh>
    <rPh sb="90" eb="92">
      <t>ジュンバン</t>
    </rPh>
    <rPh sb="93" eb="94">
      <t>オコナ</t>
    </rPh>
    <rPh sb="98" eb="100">
      <t>ニュウリョク</t>
    </rPh>
    <rPh sb="102" eb="103">
      <t>ネガ</t>
    </rPh>
    <rPh sb="110" eb="111">
      <t>セン</t>
    </rPh>
    <rPh sb="111" eb="113">
      <t>シュツジョウ</t>
    </rPh>
    <rPh sb="114" eb="115">
      <t>サイ</t>
    </rPh>
    <rPh sb="117" eb="118">
      <t>シ</t>
    </rPh>
    <rPh sb="124" eb="125">
      <t>メイ</t>
    </rPh>
    <rPh sb="125" eb="128">
      <t>ニュウリョクラン</t>
    </rPh>
    <rPh sb="129" eb="132">
      <t>ダンタイメイ</t>
    </rPh>
    <rPh sb="133" eb="135">
      <t>ニュウリョク</t>
    </rPh>
    <rPh sb="137" eb="139">
      <t>セイベツ</t>
    </rPh>
    <rPh sb="139" eb="140">
      <t>オヨ</t>
    </rPh>
    <rPh sb="141" eb="143">
      <t>クミテ</t>
    </rPh>
    <rPh sb="143" eb="145">
      <t>キョウギ</t>
    </rPh>
    <rPh sb="146" eb="147">
      <t>ラン</t>
    </rPh>
    <rPh sb="149" eb="151">
      <t>ニュウリョク</t>
    </rPh>
    <rPh sb="152" eb="154">
      <t>センタク</t>
    </rPh>
    <rPh sb="170" eb="172">
      <t>ムシ</t>
    </rPh>
    <rPh sb="186" eb="188">
      <t>セイベツ</t>
    </rPh>
    <rPh sb="189" eb="191">
      <t>ガクネン</t>
    </rPh>
    <rPh sb="191" eb="192">
      <t>トウ</t>
    </rPh>
    <rPh sb="193" eb="194">
      <t>ダン</t>
    </rPh>
    <rPh sb="194" eb="195">
      <t>キュウ</t>
    </rPh>
    <rPh sb="196" eb="198">
      <t>クミテ</t>
    </rPh>
    <rPh sb="198" eb="200">
      <t>キョウギ</t>
    </rPh>
    <rPh sb="201" eb="202">
      <t>カタ</t>
    </rPh>
    <rPh sb="202" eb="204">
      <t>キョウギ</t>
    </rPh>
    <rPh sb="205" eb="207">
      <t>ニュウリョク</t>
    </rPh>
    <rPh sb="216" eb="218">
      <t>センタク</t>
    </rPh>
    <phoneticPr fontId="18"/>
  </si>
  <si>
    <t>性　別</t>
    <rPh sb="0" eb="1">
      <t>セイ</t>
    </rPh>
    <rPh sb="2" eb="3">
      <t>ベツ</t>
    </rPh>
    <phoneticPr fontId="18"/>
  </si>
  <si>
    <t>段　級</t>
    <rPh sb="0" eb="1">
      <t>ダン</t>
    </rPh>
    <rPh sb="2" eb="3">
      <t>キュウ</t>
    </rPh>
    <phoneticPr fontId="18"/>
  </si>
  <si>
    <t>形　競　技</t>
    <rPh sb="0" eb="1">
      <t>カタ</t>
    </rPh>
    <rPh sb="2" eb="3">
      <t>セリ</t>
    </rPh>
    <rPh sb="4" eb="5">
      <t>ワザ</t>
    </rPh>
    <phoneticPr fontId="18"/>
  </si>
  <si>
    <t>組　手　競　技</t>
    <rPh sb="0" eb="1">
      <t>グミ</t>
    </rPh>
    <rPh sb="2" eb="3">
      <t>テ</t>
    </rPh>
    <rPh sb="4" eb="5">
      <t>セリ</t>
    </rPh>
    <rPh sb="6" eb="7">
      <t>ワザ</t>
    </rPh>
    <phoneticPr fontId="18"/>
  </si>
  <si>
    <t>学　年　等</t>
    <rPh sb="0" eb="1">
      <t>ガク</t>
    </rPh>
    <rPh sb="2" eb="3">
      <t>トシ</t>
    </rPh>
    <rPh sb="4" eb="5">
      <t>トウ</t>
    </rPh>
    <phoneticPr fontId="18"/>
  </si>
  <si>
    <t>一般男子有段</t>
    <phoneticPr fontId="18"/>
  </si>
  <si>
    <t>合計</t>
    <rPh sb="0" eb="2">
      <t>ゴウケイ</t>
    </rPh>
    <phoneticPr fontId="18"/>
  </si>
  <si>
    <t>大会当日に審判員としてご協力いただける先生をご記入願います。</t>
    <rPh sb="0" eb="2">
      <t>タイカイ</t>
    </rPh>
    <rPh sb="2" eb="4">
      <t>トウジツ</t>
    </rPh>
    <rPh sb="5" eb="7">
      <t>シンパン</t>
    </rPh>
    <rPh sb="7" eb="8">
      <t>イン</t>
    </rPh>
    <rPh sb="12" eb="14">
      <t>キョウリョク</t>
    </rPh>
    <rPh sb="19" eb="21">
      <t>センセイ</t>
    </rPh>
    <rPh sb="23" eb="26">
      <t>キニュウネガ</t>
    </rPh>
    <phoneticPr fontId="18"/>
  </si>
  <si>
    <t>連絡先(電話）</t>
    <rPh sb="0" eb="3">
      <t>レンラクサキ</t>
    </rPh>
    <rPh sb="4" eb="6">
      <t>デンワ</t>
    </rPh>
    <phoneticPr fontId="18"/>
  </si>
  <si>
    <t>氏　名</t>
    <rPh sb="0" eb="1">
      <t>ウジ</t>
    </rPh>
    <rPh sb="2" eb="3">
      <t>ナ</t>
    </rPh>
    <phoneticPr fontId="18"/>
  </si>
  <si>
    <t>年　齢</t>
    <rPh sb="0" eb="1">
      <t>ネン</t>
    </rPh>
    <rPh sb="2" eb="3">
      <t>トシ</t>
    </rPh>
    <phoneticPr fontId="18"/>
  </si>
  <si>
    <t>流　派</t>
    <rPh sb="0" eb="1">
      <t>リュウ</t>
    </rPh>
    <rPh sb="2" eb="3">
      <t>ハ</t>
    </rPh>
    <phoneticPr fontId="18"/>
  </si>
  <si>
    <t>銚子</t>
    <rPh sb="0" eb="2">
      <t>チョウシ</t>
    </rPh>
    <phoneticPr fontId="18"/>
  </si>
  <si>
    <t>太郎</t>
    <rPh sb="0" eb="2">
      <t>タロウ</t>
    </rPh>
    <phoneticPr fontId="18"/>
  </si>
  <si>
    <t>ちょうし</t>
    <phoneticPr fontId="18"/>
  </si>
  <si>
    <t>たろう</t>
    <phoneticPr fontId="18"/>
  </si>
  <si>
    <t>銚子市空手道連盟</t>
    <rPh sb="0" eb="3">
      <t>チョウシシ</t>
    </rPh>
    <rPh sb="3" eb="5">
      <t>カラテ</t>
    </rPh>
    <rPh sb="5" eb="6">
      <t>ドウ</t>
    </rPh>
    <rPh sb="6" eb="8">
      <t>レンメイ</t>
    </rPh>
    <phoneticPr fontId="18"/>
  </si>
  <si>
    <t>3,000円</t>
    <rPh sb="1" eb="6">
      <t>０００エン</t>
    </rPh>
    <phoneticPr fontId="18"/>
  </si>
  <si>
    <t>個人戦</t>
    <rPh sb="0" eb="3">
      <t>コジンセン</t>
    </rPh>
    <phoneticPr fontId="18"/>
  </si>
  <si>
    <t>小学生２年男子</t>
  </si>
  <si>
    <t>小学生１年男子</t>
  </si>
  <si>
    <t>小学生６年女子</t>
    <rPh sb="4" eb="5">
      <t>ネン</t>
    </rPh>
    <rPh sb="5" eb="7">
      <t>ジョシ</t>
    </rPh>
    <phoneticPr fontId="18"/>
  </si>
  <si>
    <t>小学生５年女子</t>
    <rPh sb="4" eb="5">
      <t>ネン</t>
    </rPh>
    <rPh sb="5" eb="7">
      <t>ジョシ</t>
    </rPh>
    <phoneticPr fontId="18"/>
  </si>
  <si>
    <t>小学生４年女子</t>
    <rPh sb="4" eb="5">
      <t>ネン</t>
    </rPh>
    <rPh sb="5" eb="7">
      <t>ジョシ</t>
    </rPh>
    <phoneticPr fontId="18"/>
  </si>
  <si>
    <t>小学生３年女子</t>
    <rPh sb="4" eb="5">
      <t>ネン</t>
    </rPh>
    <rPh sb="5" eb="7">
      <t>ジョシ</t>
    </rPh>
    <phoneticPr fontId="18"/>
  </si>
  <si>
    <t>小学生２年女子</t>
    <rPh sb="4" eb="5">
      <t>ネン</t>
    </rPh>
    <rPh sb="5" eb="7">
      <t>ジョシ</t>
    </rPh>
    <phoneticPr fontId="18"/>
  </si>
  <si>
    <t>小学生１年女子</t>
    <rPh sb="4" eb="5">
      <t>ネン</t>
    </rPh>
    <rPh sb="5" eb="7">
      <t>ジョシ</t>
    </rPh>
    <phoneticPr fontId="18"/>
  </si>
  <si>
    <t>幼年男女</t>
    <rPh sb="0" eb="2">
      <t>ヨウネン</t>
    </rPh>
    <rPh sb="2" eb="4">
      <t>ダンジョ</t>
    </rPh>
    <phoneticPr fontId="18"/>
  </si>
  <si>
    <t>幼年男女</t>
    <rPh sb="2" eb="4">
      <t>ダンジョ</t>
    </rPh>
    <phoneticPr fontId="18"/>
  </si>
  <si>
    <t>小学生６年女子</t>
  </si>
  <si>
    <t>小学生５年女子</t>
  </si>
  <si>
    <t>小学生４年女子</t>
  </si>
  <si>
    <t>小学生３年女子</t>
    <rPh sb="0" eb="3">
      <t>ショウガクセイ</t>
    </rPh>
    <rPh sb="4" eb="5">
      <t>ネン</t>
    </rPh>
    <rPh sb="5" eb="7">
      <t>ジョシ</t>
    </rPh>
    <phoneticPr fontId="18"/>
  </si>
  <si>
    <t>小学生２年女子</t>
    <rPh sb="0" eb="3">
      <t>ショウガクセイ</t>
    </rPh>
    <rPh sb="4" eb="5">
      <t>ネン</t>
    </rPh>
    <rPh sb="5" eb="7">
      <t>ジョシ</t>
    </rPh>
    <phoneticPr fontId="18"/>
  </si>
  <si>
    <t>小学生１年女子</t>
    <rPh sb="0" eb="3">
      <t>ショウガクセイ</t>
    </rPh>
    <rPh sb="4" eb="5">
      <t>ネン</t>
    </rPh>
    <rPh sb="5" eb="7">
      <t>ジョシ</t>
    </rPh>
    <phoneticPr fontId="18"/>
  </si>
  <si>
    <t>幼年男女</t>
    <rPh sb="0" eb="4">
      <t>ヨウネンダンジョ</t>
    </rPh>
    <phoneticPr fontId="18"/>
  </si>
  <si>
    <t>小学生２年男子</t>
    <rPh sb="0" eb="3">
      <t>ショウガクセイ</t>
    </rPh>
    <rPh sb="4" eb="5">
      <t>ネン</t>
    </rPh>
    <rPh sb="5" eb="7">
      <t>ダンシ</t>
    </rPh>
    <phoneticPr fontId="18"/>
  </si>
  <si>
    <t>小学生６年男子</t>
    <rPh sb="4" eb="5">
      <t>ネン</t>
    </rPh>
    <rPh sb="5" eb="7">
      <t>ダンシ</t>
    </rPh>
    <phoneticPr fontId="18"/>
  </si>
  <si>
    <t>小学生５年男子</t>
    <rPh sb="4" eb="5">
      <t>ネン</t>
    </rPh>
    <rPh sb="5" eb="7">
      <t>ダンシ</t>
    </rPh>
    <phoneticPr fontId="18"/>
  </si>
  <si>
    <t>小学生４年男子</t>
    <rPh sb="4" eb="5">
      <t>ネン</t>
    </rPh>
    <rPh sb="5" eb="7">
      <t>ダンシ</t>
    </rPh>
    <phoneticPr fontId="18"/>
  </si>
  <si>
    <t>小学生３年男子</t>
    <rPh sb="0" eb="3">
      <t>ショウガクセイ</t>
    </rPh>
    <rPh sb="4" eb="5">
      <t>ネン</t>
    </rPh>
    <rPh sb="5" eb="7">
      <t>ダンシ</t>
    </rPh>
    <phoneticPr fontId="18"/>
  </si>
  <si>
    <t>小学生１年男子</t>
    <rPh sb="0" eb="3">
      <t>ショウガクセイ</t>
    </rPh>
    <rPh sb="4" eb="5">
      <t>ネン</t>
    </rPh>
    <rPh sb="5" eb="7">
      <t>ダンシ</t>
    </rPh>
    <phoneticPr fontId="18"/>
  </si>
  <si>
    <t>中学生男子</t>
    <phoneticPr fontId="18"/>
  </si>
  <si>
    <t>小学生団体</t>
    <rPh sb="0" eb="3">
      <t>ショウガクセイ</t>
    </rPh>
    <rPh sb="3" eb="5">
      <t>ダンタイ</t>
    </rPh>
    <phoneticPr fontId="18"/>
  </si>
  <si>
    <t>中学生団体</t>
    <rPh sb="0" eb="3">
      <t>チュウガクセイ</t>
    </rPh>
    <rPh sb="3" eb="5">
      <t>ダンタイ</t>
    </rPh>
    <phoneticPr fontId="18"/>
  </si>
  <si>
    <t>審判員資格
（形）</t>
    <rPh sb="0" eb="5">
      <t>シンパンインシカク</t>
    </rPh>
    <rPh sb="7" eb="8">
      <t>カタ</t>
    </rPh>
    <phoneticPr fontId="18"/>
  </si>
  <si>
    <t>審判員資格
（組手）</t>
    <rPh sb="0" eb="2">
      <t>シンパン</t>
    </rPh>
    <rPh sb="2" eb="3">
      <t>イン</t>
    </rPh>
    <rPh sb="3" eb="5">
      <t>シカク</t>
    </rPh>
    <rPh sb="7" eb="9">
      <t>クミテ</t>
    </rPh>
    <phoneticPr fontId="18"/>
  </si>
  <si>
    <t>第２７回銚子市空手道選手権大会計算書</t>
    <rPh sb="0" eb="1">
      <t>ダイ</t>
    </rPh>
    <rPh sb="3" eb="4">
      <t>カイ</t>
    </rPh>
    <rPh sb="4" eb="7">
      <t>チョウシシ</t>
    </rPh>
    <rPh sb="7" eb="9">
      <t>カラテ</t>
    </rPh>
    <rPh sb="9" eb="10">
      <t>ドウ</t>
    </rPh>
    <rPh sb="10" eb="13">
      <t>センシュケン</t>
    </rPh>
    <rPh sb="13" eb="15">
      <t>タイカイ</t>
    </rPh>
    <rPh sb="15" eb="18">
      <t>ケイサンショ</t>
    </rPh>
    <phoneticPr fontId="11"/>
  </si>
  <si>
    <t>第２７回銚子市空手道選手権大会申込書</t>
    <rPh sb="0" eb="1">
      <t>ダイ</t>
    </rPh>
    <rPh sb="3" eb="4">
      <t>カイ</t>
    </rPh>
    <rPh sb="10" eb="13">
      <t>センシュケン</t>
    </rPh>
    <rPh sb="13" eb="15">
      <t>タイカイ</t>
    </rPh>
    <rPh sb="15" eb="18">
      <t>モウシコミショ</t>
    </rPh>
    <phoneticPr fontId="18"/>
  </si>
  <si>
    <t>係員経験の有無</t>
    <rPh sb="0" eb="2">
      <t>カカリイン</t>
    </rPh>
    <rPh sb="2" eb="4">
      <t>ケイケン</t>
    </rPh>
    <rPh sb="5" eb="7">
      <t>ウム</t>
    </rPh>
    <phoneticPr fontId="18"/>
  </si>
  <si>
    <t>希望コート</t>
    <rPh sb="0" eb="2">
      <t>キボウ</t>
    </rPh>
    <phoneticPr fontId="18"/>
  </si>
  <si>
    <t>記入例</t>
    <rPh sb="0" eb="3">
      <t>キニュウレイ</t>
    </rPh>
    <phoneticPr fontId="18"/>
  </si>
  <si>
    <t>銚子　花子</t>
    <rPh sb="0" eb="2">
      <t>チョウシ</t>
    </rPh>
    <rPh sb="3" eb="5">
      <t>ハナコ</t>
    </rPh>
    <phoneticPr fontId="18"/>
  </si>
  <si>
    <t>あり</t>
    <phoneticPr fontId="18"/>
  </si>
  <si>
    <t>1コート</t>
  </si>
  <si>
    <t>連絡事項</t>
    <rPh sb="0" eb="4">
      <t>レンラクジコウ</t>
    </rPh>
    <phoneticPr fontId="18"/>
  </si>
  <si>
    <t>大会当日に係員としてご協力いただける方をご記入願います。</t>
    <rPh sb="0" eb="2">
      <t>タイカイ</t>
    </rPh>
    <rPh sb="2" eb="4">
      <t>トウジツ</t>
    </rPh>
    <rPh sb="5" eb="6">
      <t>カカリ</t>
    </rPh>
    <rPh sb="6" eb="7">
      <t>イン</t>
    </rPh>
    <rPh sb="11" eb="13">
      <t>キョウリョク</t>
    </rPh>
    <rPh sb="18" eb="19">
      <t>カタ</t>
    </rPh>
    <rPh sb="21" eb="24">
      <t>キニュウネガ</t>
    </rPh>
    <phoneticPr fontId="18"/>
  </si>
  <si>
    <t>特になし</t>
    <rPh sb="0" eb="1">
      <t>トク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</si>
</sst>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人&quot;"/>
    <numFmt numFmtId="177" formatCode="#,###&quot;チーム&quot;"/>
    <numFmt numFmtId="178" formatCode="#,###&quot;円&quot;"/>
    <numFmt numFmtId="179" formatCode="&quot;（&quot;@&quot;）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</cellStyleXfs>
  <cellXfs count="5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179" fontId="19" fillId="0" borderId="0" xfId="0" applyNumberFormat="1" applyFont="1">
      <alignment vertical="center"/>
    </xf>
    <xf numFmtId="0" fontId="19" fillId="0" borderId="10" xfId="0" applyFont="1" applyBorder="1" applyAlignment="1">
      <alignment horizontal="center" vertical="center"/>
    </xf>
    <xf numFmtId="176" fontId="23" fillId="0" borderId="13" xfId="43" applyNumberFormat="1" applyFont="1" applyBorder="1" applyAlignment="1" applyProtection="1">
      <alignment horizontal="right" vertical="center"/>
      <protection locked="0"/>
    </xf>
    <xf numFmtId="177" fontId="23" fillId="0" borderId="14" xfId="43" applyNumberFormat="1" applyFont="1" applyBorder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 indent="1"/>
      <protection locked="0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indent="1"/>
    </xf>
    <xf numFmtId="0" fontId="19" fillId="34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5" borderId="10" xfId="0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19" fillId="33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178" fontId="24" fillId="0" borderId="15" xfId="0" applyNumberFormat="1" applyFont="1" applyBorder="1">
      <alignment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34" borderId="10" xfId="0" applyFont="1" applyFill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distributed" vertical="center" indent="1"/>
    </xf>
    <xf numFmtId="0" fontId="24" fillId="0" borderId="14" xfId="0" applyFont="1" applyBorder="1" applyAlignment="1">
      <alignment horizontal="left" vertical="center" indent="2"/>
    </xf>
    <xf numFmtId="0" fontId="24" fillId="0" borderId="13" xfId="0" applyFont="1" applyBorder="1" applyAlignment="1">
      <alignment horizontal="distributed" vertical="center" indent="1"/>
    </xf>
    <xf numFmtId="0" fontId="24" fillId="0" borderId="13" xfId="0" applyFont="1" applyBorder="1" applyAlignment="1">
      <alignment horizontal="left" vertical="center" indent="2"/>
    </xf>
    <xf numFmtId="0" fontId="28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9000000}"/>
    <cellStyle name="標準 3" xfId="42" xr:uid="{00000000-0005-0000-0000-00002A000000}"/>
    <cellStyle name="良い" xfId="6" builtinId="26" customBuiltin="1"/>
  </cellStyles>
  <dxfs count="7">
    <dxf>
      <fill>
        <patternFill>
          <bgColor rgb="FFFF66FF"/>
        </patternFill>
      </fill>
    </dxf>
    <dxf>
      <fill>
        <patternFill>
          <bgColor rgb="FFD5EFFF"/>
        </patternFill>
      </fill>
    </dxf>
    <dxf>
      <fill>
        <patternFill>
          <bgColor rgb="FFFF66FF"/>
        </patternFill>
      </fill>
    </dxf>
    <dxf>
      <fill>
        <patternFill>
          <bgColor rgb="FFD5F5FF"/>
        </patternFill>
      </fill>
    </dxf>
    <dxf>
      <fill>
        <patternFill>
          <bgColor rgb="FFD5F5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D5F5FF"/>
      <color rgb="FFB9EDFF"/>
      <color rgb="FFBFE7F9"/>
      <color rgb="FFB4E3F8"/>
      <color rgb="FFFF00FF"/>
      <color rgb="FFFFFF99"/>
      <color rgb="FFDB2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07"/>
  <sheetViews>
    <sheetView tabSelected="1" zoomScaleNormal="100" workbookViewId="0">
      <pane xSplit="1" ySplit="6" topLeftCell="C7" activePane="bottomRight" state="frozen"/>
      <selection activeCell="F13" sqref="F13"/>
      <selection pane="topRight" activeCell="F13" sqref="F13"/>
      <selection pane="bottomLeft" activeCell="F13" sqref="F13"/>
      <selection pane="bottomRight" activeCell="C3" sqref="C3:D3"/>
    </sheetView>
  </sheetViews>
  <sheetFormatPr defaultColWidth="9" defaultRowHeight="13.2"/>
  <cols>
    <col min="1" max="1" width="7.09765625" style="2" bestFit="1" customWidth="1"/>
    <col min="2" max="2" width="9" style="2"/>
    <col min="3" max="4" width="12.59765625" style="1" customWidth="1"/>
    <col min="5" max="6" width="13.59765625" style="1" customWidth="1"/>
    <col min="7" max="9" width="12.59765625" style="2" customWidth="1"/>
    <col min="10" max="10" width="16.59765625" style="2" hidden="1" customWidth="1"/>
    <col min="11" max="11" width="18.59765625" style="2" customWidth="1"/>
    <col min="12" max="12" width="4.09765625" style="2" hidden="1" customWidth="1"/>
    <col min="13" max="13" width="26.5" style="2" bestFit="1" customWidth="1"/>
    <col min="14" max="14" width="5.8984375" style="2" hidden="1" customWidth="1"/>
    <col min="15" max="15" width="26" style="3" customWidth="1"/>
    <col min="16" max="16" width="9" style="2" bestFit="1" customWidth="1"/>
    <col min="17" max="19" width="12.59765625" style="2" hidden="1" customWidth="1"/>
    <col min="20" max="21" width="15.19921875" style="2" hidden="1" customWidth="1"/>
    <col min="22" max="22" width="9" style="1" hidden="1" customWidth="1"/>
    <col min="23" max="23" width="10.19921875" style="1" customWidth="1"/>
    <col min="24" max="24" width="13.59765625" style="1" customWidth="1"/>
    <col min="25" max="29" width="9" style="1" customWidth="1"/>
    <col min="30" max="16384" width="9" style="1"/>
  </cols>
  <sheetData>
    <row r="1" spans="1:41" ht="20.100000000000001" customHeight="1">
      <c r="A1" s="1" t="s">
        <v>129</v>
      </c>
      <c r="B1" s="1"/>
      <c r="G1" s="1"/>
      <c r="H1" s="1"/>
      <c r="I1" s="1"/>
      <c r="J1" s="1"/>
      <c r="K1" s="1"/>
      <c r="L1" s="1"/>
      <c r="M1" s="1"/>
      <c r="N1" s="1"/>
      <c r="Q1" s="1"/>
      <c r="R1" s="1"/>
      <c r="S1" s="1"/>
    </row>
    <row r="2" spans="1:41" ht="20.100000000000001" customHeight="1">
      <c r="C2" s="33" t="s">
        <v>0</v>
      </c>
      <c r="D2" s="34"/>
      <c r="E2" s="33" t="s">
        <v>1</v>
      </c>
      <c r="F2" s="34"/>
      <c r="G2" s="37" t="s">
        <v>2</v>
      </c>
      <c r="H2" s="37"/>
      <c r="I2" s="37" t="s">
        <v>3</v>
      </c>
      <c r="J2" s="37"/>
      <c r="K2" s="37"/>
      <c r="L2" s="37" t="s">
        <v>52</v>
      </c>
      <c r="M2" s="37"/>
      <c r="N2" s="37"/>
      <c r="O2" s="37"/>
    </row>
    <row r="3" spans="1:41" ht="20.100000000000001" customHeight="1">
      <c r="C3" s="35"/>
      <c r="D3" s="36"/>
      <c r="E3" s="35"/>
      <c r="F3" s="36"/>
      <c r="G3" s="38"/>
      <c r="H3" s="38"/>
      <c r="I3" s="39"/>
      <c r="J3" s="39"/>
      <c r="K3" s="39"/>
      <c r="L3" s="40"/>
      <c r="M3" s="40"/>
      <c r="N3" s="40"/>
      <c r="O3" s="40"/>
    </row>
    <row r="4" spans="1:41" ht="74.25" customHeight="1">
      <c r="C4" s="30" t="s">
        <v>80</v>
      </c>
      <c r="D4" s="31"/>
      <c r="E4" s="31"/>
      <c r="F4" s="31"/>
      <c r="G4" s="31"/>
      <c r="H4" s="31"/>
      <c r="I4" s="31"/>
      <c r="J4" s="31"/>
      <c r="K4" s="31"/>
      <c r="L4" s="32"/>
    </row>
    <row r="5" spans="1:41" ht="20.100000000000001" customHeight="1"/>
    <row r="6" spans="1:41" ht="35.1" customHeight="1">
      <c r="A6" s="14"/>
      <c r="B6" s="14" t="s">
        <v>65</v>
      </c>
      <c r="C6" s="15" t="s">
        <v>79</v>
      </c>
      <c r="D6" s="14" t="s">
        <v>5</v>
      </c>
      <c r="E6" s="14" t="s">
        <v>6</v>
      </c>
      <c r="F6" s="14" t="s">
        <v>7</v>
      </c>
      <c r="G6" s="15" t="s">
        <v>81</v>
      </c>
      <c r="H6" s="15" t="s">
        <v>85</v>
      </c>
      <c r="I6" s="15" t="s">
        <v>82</v>
      </c>
      <c r="J6" s="15" t="s">
        <v>54</v>
      </c>
      <c r="K6" s="15" t="s">
        <v>84</v>
      </c>
      <c r="L6" s="14" t="s">
        <v>34</v>
      </c>
      <c r="M6" s="15" t="s">
        <v>83</v>
      </c>
      <c r="N6" s="14" t="s">
        <v>34</v>
      </c>
      <c r="O6" s="14" t="s">
        <v>4</v>
      </c>
      <c r="P6" s="14" t="s">
        <v>53</v>
      </c>
      <c r="Q6" s="2" t="s">
        <v>55</v>
      </c>
      <c r="R6" s="2" t="s">
        <v>56</v>
      </c>
      <c r="S6" s="2" t="s">
        <v>57</v>
      </c>
      <c r="T6" s="2" t="s">
        <v>58</v>
      </c>
      <c r="U6" s="2" t="s">
        <v>59</v>
      </c>
      <c r="V6" s="1" t="s">
        <v>60</v>
      </c>
    </row>
    <row r="7" spans="1:41" ht="17.100000000000001" customHeight="1">
      <c r="A7" s="12" t="s">
        <v>8</v>
      </c>
      <c r="B7" s="12" t="str">
        <f>IF(C7=0,"",IF(V7=1,"OK","未入力あり"))</f>
        <v>OK</v>
      </c>
      <c r="C7" s="13" t="s">
        <v>93</v>
      </c>
      <c r="D7" s="13" t="s">
        <v>94</v>
      </c>
      <c r="E7" s="13" t="s">
        <v>95</v>
      </c>
      <c r="F7" s="13" t="s">
        <v>96</v>
      </c>
      <c r="G7" s="12" t="s">
        <v>44</v>
      </c>
      <c r="H7" s="12" t="s">
        <v>72</v>
      </c>
      <c r="I7" s="12" t="s">
        <v>13</v>
      </c>
      <c r="J7" s="12" t="str">
        <f>IF(TRIM(G7)&lt;&gt;"",VLOOKUP(G7,設定シート!$A$28:$B$30,2,FALSE),"")</f>
        <v>男.</v>
      </c>
      <c r="K7" s="13" t="s">
        <v>25</v>
      </c>
      <c r="L7" s="12">
        <f>IF(TRIM(K7)&lt;&gt;"",VLOOKUP(K7,設定シート!$A$1:$B$24,2,FALSE),"")</f>
        <v>6</v>
      </c>
      <c r="M7" s="13" t="s">
        <v>118</v>
      </c>
      <c r="N7" s="12">
        <f>IF(TRIM(M7)&lt;&gt;"",VLOOKUP(M7,設定シート!$C$1:$D$17,2,FALSE),"")</f>
        <v>25</v>
      </c>
      <c r="O7" s="19" t="s">
        <v>97</v>
      </c>
      <c r="P7" s="17" t="str">
        <f>IF(C7=0,"",IF(V7=1,"OK","未入力あり"))</f>
        <v>OK</v>
      </c>
      <c r="Q7" s="2">
        <f>COUNTA(C7:I7)</f>
        <v>7</v>
      </c>
      <c r="R7" s="2">
        <f>COUNTA(K7,M7)</f>
        <v>2</v>
      </c>
      <c r="S7" t="str">
        <f>IF(C7=0,"",IF(Q7&gt;=7,"OK","BAD"))</f>
        <v>OK</v>
      </c>
      <c r="T7" t="str">
        <f>IF(C7=0,"",IF(R7&gt;=1,"OK","BAD"))</f>
        <v>OK</v>
      </c>
      <c r="U7" s="2" t="str">
        <f>S7&amp;""&amp;T7</f>
        <v>OKOK</v>
      </c>
      <c r="V7" s="1">
        <f>IF(TRIM(U7)&lt;&gt;"",VLOOKUP(U7,設定シート!$A$36:$B$39,2,FALSE),"")</f>
        <v>1</v>
      </c>
    </row>
    <row r="8" spans="1:41" ht="17.100000000000001" customHeight="1">
      <c r="A8" s="14">
        <v>1</v>
      </c>
      <c r="B8" s="12" t="str">
        <f t="shared" ref="B8:B17" si="0">IF(C8=0,"",IF(V8=1,"OK","未入力あり"))</f>
        <v/>
      </c>
      <c r="C8" s="11"/>
      <c r="D8" s="11"/>
      <c r="E8" s="11"/>
      <c r="F8" s="11"/>
      <c r="G8" s="10"/>
      <c r="H8" s="10"/>
      <c r="I8" s="10"/>
      <c r="J8" s="10" t="str">
        <f>IF(TRIM(G8)&lt;&gt;"",VLOOKUP(G8,設定シート!$A$28:$B$30,2,FALSE),"")</f>
        <v/>
      </c>
      <c r="K8" s="11"/>
      <c r="L8" s="7" t="str">
        <f>IF(TRIM(K8)&lt;&gt;"",VLOOKUP(K8,設定シート!$A$1:$B$24,2,FALSE),"")</f>
        <v/>
      </c>
      <c r="M8" s="11"/>
      <c r="N8" s="7" t="str">
        <f>IF(TRIM(M8)&lt;&gt;"",VLOOKUP(M8,設定シート!$C$1:$D$19,2,FALSE),"")</f>
        <v/>
      </c>
      <c r="O8" s="20" t="str">
        <f t="shared" ref="O8:O71" si="1">IF($C$3="","",IF($C8&lt;&gt;"",$C$3,""))</f>
        <v/>
      </c>
      <c r="P8" s="17" t="str">
        <f t="shared" ref="P8" si="2">IF(C8=0,"",IF(V8=1,"OK","未入力あり"))</f>
        <v/>
      </c>
      <c r="Q8" s="2">
        <f t="shared" ref="Q8" si="3">COUNTA(C8:I8)</f>
        <v>0</v>
      </c>
      <c r="R8" s="2">
        <f t="shared" ref="R8" si="4">COUNTA(K8,M8)</f>
        <v>0</v>
      </c>
      <c r="S8" t="str">
        <f t="shared" ref="S8:S71" si="5">IF(C8=0,"",IF(Q8&gt;=7,"OK","BAD"))</f>
        <v/>
      </c>
      <c r="T8" t="str">
        <f t="shared" ref="T8:T71" si="6">IF(C8=0,"",IF(R8&gt;=1,"OK","BAD"))</f>
        <v/>
      </c>
      <c r="U8" s="2" t="str">
        <f t="shared" ref="U8" si="7">S8&amp;""&amp;T8</f>
        <v/>
      </c>
      <c r="V8" s="1" t="str">
        <f>IF(TRIM(U8)&lt;&gt;"",VLOOKUP(U8,設定シート!$A$36:$B$39,2,FALSE),"")</f>
        <v/>
      </c>
      <c r="AO8" s="6"/>
    </row>
    <row r="9" spans="1:41" ht="17.100000000000001" customHeight="1">
      <c r="A9" s="14">
        <v>2</v>
      </c>
      <c r="B9" s="12" t="str">
        <f t="shared" si="0"/>
        <v/>
      </c>
      <c r="C9" s="11"/>
      <c r="D9" s="11"/>
      <c r="E9" s="11"/>
      <c r="F9" s="11"/>
      <c r="G9" s="10"/>
      <c r="H9" s="10"/>
      <c r="I9" s="10"/>
      <c r="J9" s="10" t="str">
        <f>IF(TRIM(G9)&lt;&gt;"",VLOOKUP(G9,設定シート!$A$28:$B$30,2,FALSE),"")</f>
        <v/>
      </c>
      <c r="K9" s="11"/>
      <c r="L9" s="7" t="str">
        <f>IF(TRIM(K9)&lt;&gt;"",VLOOKUP(K9,設定シート!$A$1:$B$24,2,FALSE),"")</f>
        <v/>
      </c>
      <c r="M9" s="11"/>
      <c r="N9" s="7" t="str">
        <f>IF(TRIM(M9)&lt;&gt;"",VLOOKUP(M9,設定シート!$C$1:$D$19,2,FALSE),"")</f>
        <v/>
      </c>
      <c r="O9" s="20" t="str">
        <f t="shared" si="1"/>
        <v/>
      </c>
      <c r="P9" s="17" t="str">
        <f t="shared" ref="P9:P72" si="8">IF(C9=0,"",IF(V9=1,"OK","未入力あり"))</f>
        <v/>
      </c>
      <c r="Q9" s="2">
        <f t="shared" ref="Q9:Q72" si="9">COUNTA(C9:I9)</f>
        <v>0</v>
      </c>
      <c r="R9" s="2">
        <f t="shared" ref="R9:R19" si="10">COUNTA(K9,M9)</f>
        <v>0</v>
      </c>
      <c r="S9" t="str">
        <f t="shared" si="5"/>
        <v/>
      </c>
      <c r="T9" t="str">
        <f t="shared" si="6"/>
        <v/>
      </c>
      <c r="U9" s="2" t="str">
        <f t="shared" ref="U9:U19" si="11">S9&amp;""&amp;T9</f>
        <v/>
      </c>
      <c r="V9" s="1" t="str">
        <f>IF(TRIM(U9)&lt;&gt;"",VLOOKUP(U9,設定シート!$A$36:$B$39,2,FALSE),"")</f>
        <v/>
      </c>
    </row>
    <row r="10" spans="1:41" ht="17.100000000000001" customHeight="1">
      <c r="A10" s="14">
        <v>3</v>
      </c>
      <c r="B10" s="12" t="str">
        <f t="shared" si="0"/>
        <v/>
      </c>
      <c r="C10" s="11"/>
      <c r="D10" s="11"/>
      <c r="E10" s="11"/>
      <c r="F10" s="11"/>
      <c r="G10" s="10"/>
      <c r="H10" s="10"/>
      <c r="I10" s="10"/>
      <c r="J10" s="10" t="str">
        <f>IF(TRIM(G10)&lt;&gt;"",VLOOKUP(G10,設定シート!$A$28:$B$30,2,FALSE),"")</f>
        <v/>
      </c>
      <c r="K10" s="11"/>
      <c r="L10" s="7" t="str">
        <f>IF(TRIM(K10)&lt;&gt;"",VLOOKUP(K10,設定シート!$A$1:$B$24,2,FALSE),"")</f>
        <v/>
      </c>
      <c r="M10" s="11"/>
      <c r="N10" s="7" t="str">
        <f>IF(TRIM(M10)&lt;&gt;"",VLOOKUP(M10,設定シート!$C$1:$D$19,2,FALSE),"")</f>
        <v/>
      </c>
      <c r="O10" s="20" t="str">
        <f t="shared" si="1"/>
        <v/>
      </c>
      <c r="P10" s="17" t="str">
        <f t="shared" si="8"/>
        <v/>
      </c>
      <c r="Q10" s="2">
        <f t="shared" si="9"/>
        <v>0</v>
      </c>
      <c r="R10" s="2">
        <f t="shared" si="10"/>
        <v>0</v>
      </c>
      <c r="S10" t="str">
        <f t="shared" si="5"/>
        <v/>
      </c>
      <c r="T10" t="str">
        <f t="shared" si="6"/>
        <v/>
      </c>
      <c r="U10" s="2" t="str">
        <f t="shared" si="11"/>
        <v/>
      </c>
      <c r="V10" s="1" t="str">
        <f>IF(TRIM(U10)&lt;&gt;"",VLOOKUP(U10,設定シート!$A$36:$B$39,2,FALSE),"")</f>
        <v/>
      </c>
    </row>
    <row r="11" spans="1:41" ht="17.100000000000001" customHeight="1">
      <c r="A11" s="14">
        <v>4</v>
      </c>
      <c r="B11" s="12" t="str">
        <f t="shared" si="0"/>
        <v/>
      </c>
      <c r="C11" s="11"/>
      <c r="D11" s="11"/>
      <c r="E11" s="11"/>
      <c r="F11" s="11"/>
      <c r="G11" s="10"/>
      <c r="H11" s="10"/>
      <c r="I11" s="10"/>
      <c r="J11" s="10" t="str">
        <f>IF(TRIM(G11)&lt;&gt;"",VLOOKUP(G11,設定シート!$A$28:$B$30,2,FALSE),"")</f>
        <v/>
      </c>
      <c r="K11" s="11"/>
      <c r="L11" s="7" t="str">
        <f>IF(TRIM(K11)&lt;&gt;"",VLOOKUP(K11,設定シート!$A$1:$B$24,2,FALSE),"")</f>
        <v/>
      </c>
      <c r="M11" s="11"/>
      <c r="N11" s="7" t="str">
        <f>IF(TRIM(M11)&lt;&gt;"",VLOOKUP(M11,設定シート!$C$1:$D$19,2,FALSE),"")</f>
        <v/>
      </c>
      <c r="O11" s="20" t="str">
        <f t="shared" si="1"/>
        <v/>
      </c>
      <c r="P11" s="17" t="str">
        <f t="shared" si="8"/>
        <v/>
      </c>
      <c r="Q11" s="2">
        <f t="shared" si="9"/>
        <v>0</v>
      </c>
      <c r="R11" s="2">
        <f t="shared" si="10"/>
        <v>0</v>
      </c>
      <c r="S11" t="str">
        <f t="shared" si="5"/>
        <v/>
      </c>
      <c r="T11" t="str">
        <f t="shared" si="6"/>
        <v/>
      </c>
      <c r="U11" s="2" t="str">
        <f t="shared" si="11"/>
        <v/>
      </c>
      <c r="V11" s="1" t="str">
        <f>IF(TRIM(U11)&lt;&gt;"",VLOOKUP(U11,設定シート!$A$36:$B$39,2,FALSE),"")</f>
        <v/>
      </c>
    </row>
    <row r="12" spans="1:41" ht="17.100000000000001" customHeight="1">
      <c r="A12" s="14">
        <v>5</v>
      </c>
      <c r="B12" s="12" t="str">
        <f t="shared" si="0"/>
        <v/>
      </c>
      <c r="C12" s="11"/>
      <c r="D12" s="11"/>
      <c r="E12" s="11"/>
      <c r="F12" s="11"/>
      <c r="G12" s="10"/>
      <c r="H12" s="10"/>
      <c r="I12" s="10"/>
      <c r="J12" s="10" t="str">
        <f>IF(TRIM(G12)&lt;&gt;"",VLOOKUP(G12,設定シート!$A$28:$B$30,2,FALSE),"")</f>
        <v/>
      </c>
      <c r="K12" s="11"/>
      <c r="L12" s="7" t="str">
        <f>IF(TRIM(K12)&lt;&gt;"",VLOOKUP(K12,設定シート!$A$1:$B$24,2,FALSE),"")</f>
        <v/>
      </c>
      <c r="M12" s="11"/>
      <c r="N12" s="7" t="str">
        <f>IF(TRIM(M12)&lt;&gt;"",VLOOKUP(M12,設定シート!$C$1:$D$19,2,FALSE),"")</f>
        <v/>
      </c>
      <c r="O12" s="20" t="str">
        <f t="shared" si="1"/>
        <v/>
      </c>
      <c r="P12" s="17" t="str">
        <f t="shared" si="8"/>
        <v/>
      </c>
      <c r="Q12" s="2">
        <f t="shared" si="9"/>
        <v>0</v>
      </c>
      <c r="R12" s="2">
        <f t="shared" si="10"/>
        <v>0</v>
      </c>
      <c r="S12" t="str">
        <f t="shared" si="5"/>
        <v/>
      </c>
      <c r="T12" t="str">
        <f t="shared" si="6"/>
        <v/>
      </c>
      <c r="U12" s="2" t="str">
        <f t="shared" si="11"/>
        <v/>
      </c>
      <c r="V12" s="1" t="str">
        <f>IF(TRIM(U12)&lt;&gt;"",VLOOKUP(U12,設定シート!$A$36:$B$39,2,FALSE),"")</f>
        <v/>
      </c>
    </row>
    <row r="13" spans="1:41" ht="17.100000000000001" customHeight="1">
      <c r="A13" s="14">
        <v>6</v>
      </c>
      <c r="B13" s="12" t="str">
        <f t="shared" si="0"/>
        <v/>
      </c>
      <c r="C13" s="11"/>
      <c r="D13" s="11"/>
      <c r="E13" s="11"/>
      <c r="F13" s="11"/>
      <c r="G13" s="10"/>
      <c r="H13" s="10"/>
      <c r="I13" s="10"/>
      <c r="J13" s="10" t="str">
        <f>IF(TRIM(G13)&lt;&gt;"",VLOOKUP(G13,設定シート!$A$28:$B$30,2,FALSE),"")</f>
        <v/>
      </c>
      <c r="K13" s="11"/>
      <c r="L13" s="7" t="str">
        <f>IF(TRIM(K13)&lt;&gt;"",VLOOKUP(K13,設定シート!$A$1:$B$24,2,FALSE),"")</f>
        <v/>
      </c>
      <c r="M13" s="11"/>
      <c r="N13" s="7" t="str">
        <f>IF(TRIM(M13)&lt;&gt;"",VLOOKUP(M13,設定シート!$C$1:$D$19,2,FALSE),"")</f>
        <v/>
      </c>
      <c r="O13" s="20" t="str">
        <f t="shared" si="1"/>
        <v/>
      </c>
      <c r="P13" s="17" t="str">
        <f t="shared" si="8"/>
        <v/>
      </c>
      <c r="Q13" s="2">
        <f t="shared" si="9"/>
        <v>0</v>
      </c>
      <c r="R13" s="2">
        <f t="shared" si="10"/>
        <v>0</v>
      </c>
      <c r="S13" t="str">
        <f t="shared" si="5"/>
        <v/>
      </c>
      <c r="T13" t="str">
        <f t="shared" si="6"/>
        <v/>
      </c>
      <c r="U13" s="2" t="str">
        <f t="shared" si="11"/>
        <v/>
      </c>
      <c r="V13" s="1" t="str">
        <f>IF(TRIM(U13)&lt;&gt;"",VLOOKUP(U13,設定シート!$A$36:$B$39,2,FALSE),"")</f>
        <v/>
      </c>
    </row>
    <row r="14" spans="1:41" ht="17.100000000000001" customHeight="1">
      <c r="A14" s="14">
        <v>7</v>
      </c>
      <c r="B14" s="12" t="str">
        <f t="shared" si="0"/>
        <v/>
      </c>
      <c r="C14" s="11"/>
      <c r="D14" s="11"/>
      <c r="E14" s="11"/>
      <c r="F14" s="11"/>
      <c r="G14" s="10"/>
      <c r="H14" s="10"/>
      <c r="I14" s="10"/>
      <c r="J14" s="10" t="str">
        <f>IF(TRIM(G14)&lt;&gt;"",VLOOKUP(G14,設定シート!$A$28:$B$30,2,FALSE),"")</f>
        <v/>
      </c>
      <c r="K14" s="11"/>
      <c r="L14" s="7" t="str">
        <f>IF(TRIM(K14)&lt;&gt;"",VLOOKUP(K14,設定シート!$A$1:$B$24,2,FALSE),"")</f>
        <v/>
      </c>
      <c r="M14" s="11"/>
      <c r="N14" s="7" t="str">
        <f>IF(TRIM(M14)&lt;&gt;"",VLOOKUP(M14,設定シート!$C$1:$D$19,2,FALSE),"")</f>
        <v/>
      </c>
      <c r="O14" s="20" t="str">
        <f t="shared" si="1"/>
        <v/>
      </c>
      <c r="P14" s="17" t="str">
        <f t="shared" si="8"/>
        <v/>
      </c>
      <c r="Q14" s="2">
        <f t="shared" si="9"/>
        <v>0</v>
      </c>
      <c r="R14" s="2">
        <f t="shared" si="10"/>
        <v>0</v>
      </c>
      <c r="S14" t="str">
        <f t="shared" si="5"/>
        <v/>
      </c>
      <c r="T14" t="str">
        <f t="shared" si="6"/>
        <v/>
      </c>
      <c r="U14" s="2" t="str">
        <f t="shared" si="11"/>
        <v/>
      </c>
      <c r="V14" s="1" t="str">
        <f>IF(TRIM(U14)&lt;&gt;"",VLOOKUP(U14,設定シート!$A$36:$B$39,2,FALSE),"")</f>
        <v/>
      </c>
    </row>
    <row r="15" spans="1:41" ht="17.100000000000001" customHeight="1">
      <c r="A15" s="14">
        <v>8</v>
      </c>
      <c r="B15" s="12" t="str">
        <f t="shared" si="0"/>
        <v/>
      </c>
      <c r="C15" s="11"/>
      <c r="D15" s="11"/>
      <c r="E15" s="11"/>
      <c r="F15" s="11"/>
      <c r="G15" s="10"/>
      <c r="H15" s="10"/>
      <c r="I15" s="10"/>
      <c r="J15" s="10" t="str">
        <f>IF(TRIM(G15)&lt;&gt;"",VLOOKUP(G15,設定シート!$A$28:$B$30,2,FALSE),"")</f>
        <v/>
      </c>
      <c r="K15" s="11"/>
      <c r="L15" s="7" t="str">
        <f>IF(TRIM(K15)&lt;&gt;"",VLOOKUP(K15,設定シート!$A$1:$B$24,2,FALSE),"")</f>
        <v/>
      </c>
      <c r="M15" s="11"/>
      <c r="N15" s="7" t="str">
        <f>IF(TRIM(M15)&lt;&gt;"",VLOOKUP(M15,設定シート!$C$1:$D$19,2,FALSE),"")</f>
        <v/>
      </c>
      <c r="O15" s="20" t="str">
        <f t="shared" si="1"/>
        <v/>
      </c>
      <c r="P15" s="17" t="str">
        <f t="shared" si="8"/>
        <v/>
      </c>
      <c r="Q15" s="2">
        <f t="shared" si="9"/>
        <v>0</v>
      </c>
      <c r="R15" s="2">
        <f t="shared" si="10"/>
        <v>0</v>
      </c>
      <c r="S15" t="str">
        <f t="shared" si="5"/>
        <v/>
      </c>
      <c r="T15" t="str">
        <f t="shared" si="6"/>
        <v/>
      </c>
      <c r="U15" s="2" t="str">
        <f t="shared" si="11"/>
        <v/>
      </c>
      <c r="V15" s="1" t="str">
        <f>IF(TRIM(U15)&lt;&gt;"",VLOOKUP(U15,設定シート!$A$36:$B$39,2,FALSE),"")</f>
        <v/>
      </c>
    </row>
    <row r="16" spans="1:41" ht="17.100000000000001" customHeight="1">
      <c r="A16" s="14">
        <v>9</v>
      </c>
      <c r="B16" s="12" t="str">
        <f t="shared" si="0"/>
        <v/>
      </c>
      <c r="C16" s="11"/>
      <c r="D16" s="11"/>
      <c r="E16" s="11"/>
      <c r="F16" s="11"/>
      <c r="G16" s="10"/>
      <c r="H16" s="10"/>
      <c r="I16" s="10"/>
      <c r="J16" s="10" t="str">
        <f>IF(TRIM(G16)&lt;&gt;"",VLOOKUP(G16,設定シート!$A$28:$B$30,2,FALSE),"")</f>
        <v/>
      </c>
      <c r="K16" s="11"/>
      <c r="L16" s="7" t="str">
        <f>IF(TRIM(K16)&lt;&gt;"",VLOOKUP(K16,設定シート!$A$1:$B$24,2,FALSE),"")</f>
        <v/>
      </c>
      <c r="M16" s="11"/>
      <c r="N16" s="7" t="str">
        <f>IF(TRIM(M16)&lt;&gt;"",VLOOKUP(M16,設定シート!$C$1:$D$19,2,FALSE),"")</f>
        <v/>
      </c>
      <c r="O16" s="20" t="str">
        <f t="shared" si="1"/>
        <v/>
      </c>
      <c r="P16" s="17" t="str">
        <f t="shared" si="8"/>
        <v/>
      </c>
      <c r="Q16" s="2">
        <f t="shared" si="9"/>
        <v>0</v>
      </c>
      <c r="R16" s="2">
        <f t="shared" si="10"/>
        <v>0</v>
      </c>
      <c r="S16" t="str">
        <f t="shared" si="5"/>
        <v/>
      </c>
      <c r="T16" t="str">
        <f t="shared" si="6"/>
        <v/>
      </c>
      <c r="U16" s="2" t="str">
        <f t="shared" si="11"/>
        <v/>
      </c>
      <c r="V16" s="1" t="str">
        <f>IF(TRIM(U16)&lt;&gt;"",VLOOKUP(U16,設定シート!$A$36:$B$39,2,FALSE),"")</f>
        <v/>
      </c>
    </row>
    <row r="17" spans="1:31" ht="17.100000000000001" customHeight="1">
      <c r="A17" s="14">
        <v>10</v>
      </c>
      <c r="B17" s="12" t="str">
        <f t="shared" si="0"/>
        <v/>
      </c>
      <c r="C17" s="11"/>
      <c r="D17" s="11"/>
      <c r="E17" s="11"/>
      <c r="F17" s="11"/>
      <c r="G17" s="10"/>
      <c r="H17" s="10"/>
      <c r="I17" s="10"/>
      <c r="J17" s="10" t="str">
        <f>IF(TRIM(G17)&lt;&gt;"",VLOOKUP(G17,設定シート!$A$28:$B$30,2,FALSE),"")</f>
        <v/>
      </c>
      <c r="K17" s="11"/>
      <c r="L17" s="7" t="str">
        <f>IF(TRIM(K17)&lt;&gt;"",VLOOKUP(K17,設定シート!$A$1:$B$24,2,FALSE),"")</f>
        <v/>
      </c>
      <c r="M17" s="11"/>
      <c r="N17" s="7" t="str">
        <f>IF(TRIM(M17)&lt;&gt;"",VLOOKUP(M17,設定シート!$C$1:$D$19,2,FALSE),"")</f>
        <v/>
      </c>
      <c r="O17" s="20" t="str">
        <f t="shared" si="1"/>
        <v/>
      </c>
      <c r="P17" s="17" t="str">
        <f t="shared" si="8"/>
        <v/>
      </c>
      <c r="Q17" s="2">
        <f t="shared" si="9"/>
        <v>0</v>
      </c>
      <c r="R17" s="2">
        <f t="shared" si="10"/>
        <v>0</v>
      </c>
      <c r="S17" t="str">
        <f t="shared" si="5"/>
        <v/>
      </c>
      <c r="T17" t="str">
        <f t="shared" si="6"/>
        <v/>
      </c>
      <c r="U17" s="2" t="str">
        <f t="shared" si="11"/>
        <v/>
      </c>
      <c r="V17" s="1" t="str">
        <f>IF(TRIM(U17)&lt;&gt;"",VLOOKUP(U17,設定シート!$A$36:$B$39,2,FALSE),"")</f>
        <v/>
      </c>
      <c r="Y17"/>
      <c r="Z17"/>
      <c r="AA17"/>
      <c r="AB17"/>
      <c r="AC17"/>
      <c r="AD17"/>
      <c r="AE17"/>
    </row>
    <row r="18" spans="1:31" ht="17.100000000000001" customHeight="1">
      <c r="A18" s="14">
        <v>11</v>
      </c>
      <c r="B18" s="12" t="str">
        <f t="shared" ref="B18:B81" si="12">IF(C18=0,"",IF(V18=1,"OK","未入力あり"))</f>
        <v/>
      </c>
      <c r="C18" s="11"/>
      <c r="D18" s="11"/>
      <c r="E18" s="11"/>
      <c r="F18" s="11"/>
      <c r="G18" s="10"/>
      <c r="H18" s="10"/>
      <c r="I18" s="10"/>
      <c r="J18" s="10" t="str">
        <f>IF(TRIM(G18)&lt;&gt;"",VLOOKUP(G18,設定シート!$A$28:$B$30,2,FALSE),"")</f>
        <v/>
      </c>
      <c r="K18" s="11"/>
      <c r="L18" s="7" t="str">
        <f>IF(TRIM(K18)&lt;&gt;"",VLOOKUP(K18,設定シート!$A$1:$B$24,2,FALSE),"")</f>
        <v/>
      </c>
      <c r="M18" s="11"/>
      <c r="N18" s="7" t="str">
        <f>IF(TRIM(M18)&lt;&gt;"",VLOOKUP(M18,設定シート!$C$1:$D$19,2,FALSE),"")</f>
        <v/>
      </c>
      <c r="O18" s="20" t="str">
        <f t="shared" si="1"/>
        <v/>
      </c>
      <c r="P18" s="17" t="str">
        <f t="shared" si="8"/>
        <v/>
      </c>
      <c r="Q18" s="2">
        <f t="shared" si="9"/>
        <v>0</v>
      </c>
      <c r="R18" s="2">
        <f t="shared" si="10"/>
        <v>0</v>
      </c>
      <c r="S18" t="str">
        <f t="shared" si="5"/>
        <v/>
      </c>
      <c r="T18" t="str">
        <f t="shared" si="6"/>
        <v/>
      </c>
      <c r="U18" s="2" t="str">
        <f t="shared" si="11"/>
        <v/>
      </c>
      <c r="V18" s="1" t="str">
        <f>IF(TRIM(U18)&lt;&gt;"",VLOOKUP(U18,設定シート!$A$36:$B$39,2,FALSE),"")</f>
        <v/>
      </c>
    </row>
    <row r="19" spans="1:31" ht="17.100000000000001" customHeight="1">
      <c r="A19" s="14">
        <v>12</v>
      </c>
      <c r="B19" s="12" t="str">
        <f t="shared" si="12"/>
        <v/>
      </c>
      <c r="C19" s="11"/>
      <c r="D19" s="11"/>
      <c r="E19" s="11"/>
      <c r="F19" s="11"/>
      <c r="G19" s="10"/>
      <c r="H19" s="10"/>
      <c r="I19" s="10"/>
      <c r="J19" s="10" t="str">
        <f>IF(TRIM(G19)&lt;&gt;"",VLOOKUP(G19,設定シート!$A$28:$B$30,2,FALSE),"")</f>
        <v/>
      </c>
      <c r="K19" s="11"/>
      <c r="L19" s="7" t="str">
        <f>IF(TRIM(K19)&lt;&gt;"",VLOOKUP(K19,設定シート!$A$1:$B$24,2,FALSE),"")</f>
        <v/>
      </c>
      <c r="M19" s="11"/>
      <c r="N19" s="7" t="str">
        <f>IF(TRIM(M19)&lt;&gt;"",VLOOKUP(M19,設定シート!$C$1:$D$19,2,FALSE),"")</f>
        <v/>
      </c>
      <c r="O19" s="20" t="str">
        <f t="shared" si="1"/>
        <v/>
      </c>
      <c r="P19" s="17" t="str">
        <f t="shared" si="8"/>
        <v/>
      </c>
      <c r="Q19" s="2">
        <f t="shared" si="9"/>
        <v>0</v>
      </c>
      <c r="R19" s="2">
        <f t="shared" si="10"/>
        <v>0</v>
      </c>
      <c r="S19" t="str">
        <f t="shared" si="5"/>
        <v/>
      </c>
      <c r="T19" t="str">
        <f t="shared" si="6"/>
        <v/>
      </c>
      <c r="U19" s="2" t="str">
        <f t="shared" si="11"/>
        <v/>
      </c>
      <c r="V19" s="1" t="str">
        <f>IF(TRIM(U19)&lt;&gt;"",VLOOKUP(U19,設定シート!$A$36:$B$39,2,FALSE),"")</f>
        <v/>
      </c>
    </row>
    <row r="20" spans="1:31" ht="17.100000000000001" customHeight="1">
      <c r="A20" s="14">
        <v>13</v>
      </c>
      <c r="B20" s="12" t="str">
        <f t="shared" si="12"/>
        <v/>
      </c>
      <c r="C20" s="11"/>
      <c r="D20" s="11"/>
      <c r="E20" s="11"/>
      <c r="F20" s="11"/>
      <c r="G20" s="10"/>
      <c r="H20" s="10"/>
      <c r="I20" s="10"/>
      <c r="J20" s="10" t="str">
        <f>IF(TRIM(G20)&lt;&gt;"",VLOOKUP(G20,設定シート!$A$28:$B$30,2,FALSE),"")</f>
        <v/>
      </c>
      <c r="K20" s="11"/>
      <c r="L20" s="7" t="str">
        <f>IF(TRIM(K20)&lt;&gt;"",VLOOKUP(K20,設定シート!$A$1:$B$24,2,FALSE),"")</f>
        <v/>
      </c>
      <c r="M20" s="11"/>
      <c r="N20" s="7" t="str">
        <f>IF(TRIM(M20)&lt;&gt;"",VLOOKUP(M20,設定シート!$C$1:$D$19,2,FALSE),"")</f>
        <v/>
      </c>
      <c r="O20" s="20" t="str">
        <f t="shared" si="1"/>
        <v/>
      </c>
      <c r="P20" s="17" t="str">
        <f t="shared" si="8"/>
        <v/>
      </c>
      <c r="Q20" s="2">
        <f t="shared" si="9"/>
        <v>0</v>
      </c>
      <c r="R20" s="2">
        <f t="shared" ref="R20:R83" si="13">COUNTA(K20,M20)</f>
        <v>0</v>
      </c>
      <c r="S20" t="str">
        <f t="shared" si="5"/>
        <v/>
      </c>
      <c r="T20" t="str">
        <f t="shared" si="6"/>
        <v/>
      </c>
      <c r="U20" s="2" t="str">
        <f t="shared" ref="U20:U83" si="14">S20&amp;""&amp;T20</f>
        <v/>
      </c>
      <c r="V20" s="1" t="str">
        <f>IF(TRIM(U20)&lt;&gt;"",VLOOKUP(U20,設定シート!$A$36:$B$39,2,FALSE),"")</f>
        <v/>
      </c>
    </row>
    <row r="21" spans="1:31" ht="17.100000000000001" customHeight="1">
      <c r="A21" s="14">
        <v>14</v>
      </c>
      <c r="B21" s="12" t="str">
        <f t="shared" si="12"/>
        <v/>
      </c>
      <c r="C21" s="11"/>
      <c r="D21" s="11"/>
      <c r="E21" s="11"/>
      <c r="F21" s="11"/>
      <c r="G21" s="10"/>
      <c r="H21" s="10"/>
      <c r="I21" s="10"/>
      <c r="J21" s="10" t="str">
        <f>IF(TRIM(G21)&lt;&gt;"",VLOOKUP(G21,設定シート!$A$28:$B$30,2,FALSE),"")</f>
        <v/>
      </c>
      <c r="K21" s="11"/>
      <c r="L21" s="7" t="str">
        <f>IF(TRIM(K21)&lt;&gt;"",VLOOKUP(K21,設定シート!$A$1:$B$24,2,FALSE),"")</f>
        <v/>
      </c>
      <c r="M21" s="11"/>
      <c r="N21" s="7" t="str">
        <f>IF(TRIM(M21)&lt;&gt;"",VLOOKUP(M21,設定シート!$C$1:$D$19,2,FALSE),"")</f>
        <v/>
      </c>
      <c r="O21" s="20" t="str">
        <f t="shared" si="1"/>
        <v/>
      </c>
      <c r="P21" s="17" t="str">
        <f t="shared" si="8"/>
        <v/>
      </c>
      <c r="Q21" s="2">
        <f t="shared" si="9"/>
        <v>0</v>
      </c>
      <c r="R21" s="2">
        <f t="shared" si="13"/>
        <v>0</v>
      </c>
      <c r="S21" t="str">
        <f t="shared" si="5"/>
        <v/>
      </c>
      <c r="T21" t="str">
        <f t="shared" si="6"/>
        <v/>
      </c>
      <c r="U21" s="2" t="str">
        <f t="shared" si="14"/>
        <v/>
      </c>
      <c r="V21" s="1" t="str">
        <f>IF(TRIM(U21)&lt;&gt;"",VLOOKUP(U21,設定シート!$A$36:$B$39,2,FALSE),"")</f>
        <v/>
      </c>
    </row>
    <row r="22" spans="1:31" ht="17.100000000000001" customHeight="1">
      <c r="A22" s="14">
        <v>15</v>
      </c>
      <c r="B22" s="12" t="str">
        <f t="shared" si="12"/>
        <v/>
      </c>
      <c r="C22" s="11"/>
      <c r="D22" s="11"/>
      <c r="E22" s="11"/>
      <c r="F22" s="11"/>
      <c r="G22" s="10"/>
      <c r="H22" s="10"/>
      <c r="I22" s="10"/>
      <c r="J22" s="10" t="str">
        <f>IF(TRIM(G22)&lt;&gt;"",VLOOKUP(G22,設定シート!$A$28:$B$30,2,FALSE),"")</f>
        <v/>
      </c>
      <c r="K22" s="11"/>
      <c r="L22" s="7" t="str">
        <f>IF(TRIM(K22)&lt;&gt;"",VLOOKUP(K22,設定シート!$A$1:$B$24,2,FALSE),"")</f>
        <v/>
      </c>
      <c r="M22" s="11"/>
      <c r="N22" s="7" t="str">
        <f>IF(TRIM(M22)&lt;&gt;"",VLOOKUP(M22,設定シート!$C$1:$D$19,2,FALSE),"")</f>
        <v/>
      </c>
      <c r="O22" s="20" t="str">
        <f t="shared" si="1"/>
        <v/>
      </c>
      <c r="P22" s="17" t="str">
        <f t="shared" si="8"/>
        <v/>
      </c>
      <c r="Q22" s="2">
        <f t="shared" si="9"/>
        <v>0</v>
      </c>
      <c r="R22" s="2">
        <f t="shared" si="13"/>
        <v>0</v>
      </c>
      <c r="S22" t="str">
        <f t="shared" si="5"/>
        <v/>
      </c>
      <c r="T22" t="str">
        <f t="shared" si="6"/>
        <v/>
      </c>
      <c r="U22" s="2" t="str">
        <f t="shared" si="14"/>
        <v/>
      </c>
      <c r="V22" s="1" t="str">
        <f>IF(TRIM(U22)&lt;&gt;"",VLOOKUP(U22,設定シート!$A$36:$B$39,2,FALSE),"")</f>
        <v/>
      </c>
    </row>
    <row r="23" spans="1:31" ht="17.100000000000001" customHeight="1">
      <c r="A23" s="14">
        <v>16</v>
      </c>
      <c r="B23" s="12" t="str">
        <f t="shared" si="12"/>
        <v/>
      </c>
      <c r="C23" s="11"/>
      <c r="D23" s="11"/>
      <c r="E23" s="11"/>
      <c r="F23" s="11"/>
      <c r="G23" s="10"/>
      <c r="H23" s="10"/>
      <c r="I23" s="10"/>
      <c r="J23" s="10" t="str">
        <f>IF(TRIM(G23)&lt;&gt;"",VLOOKUP(G23,設定シート!$A$28:$B$30,2,FALSE),"")</f>
        <v/>
      </c>
      <c r="K23" s="11"/>
      <c r="L23" s="7" t="str">
        <f>IF(TRIM(K23)&lt;&gt;"",VLOOKUP(K23,設定シート!$A$1:$B$24,2,FALSE),"")</f>
        <v/>
      </c>
      <c r="M23" s="11"/>
      <c r="N23" s="7" t="str">
        <f>IF(TRIM(M23)&lt;&gt;"",VLOOKUP(M23,設定シート!$C$1:$D$19,2,FALSE),"")</f>
        <v/>
      </c>
      <c r="O23" s="20" t="str">
        <f t="shared" si="1"/>
        <v/>
      </c>
      <c r="P23" s="17" t="str">
        <f t="shared" si="8"/>
        <v/>
      </c>
      <c r="Q23" s="2">
        <f t="shared" si="9"/>
        <v>0</v>
      </c>
      <c r="R23" s="2">
        <f t="shared" si="13"/>
        <v>0</v>
      </c>
      <c r="S23" t="str">
        <f t="shared" si="5"/>
        <v/>
      </c>
      <c r="T23" t="str">
        <f t="shared" si="6"/>
        <v/>
      </c>
      <c r="U23" s="2" t="str">
        <f t="shared" si="14"/>
        <v/>
      </c>
      <c r="V23" s="1" t="str">
        <f>IF(TRIM(U23)&lt;&gt;"",VLOOKUP(U23,設定シート!$A$36:$B$39,2,FALSE),"")</f>
        <v/>
      </c>
    </row>
    <row r="24" spans="1:31" ht="17.100000000000001" customHeight="1">
      <c r="A24" s="14">
        <v>17</v>
      </c>
      <c r="B24" s="12" t="str">
        <f t="shared" si="12"/>
        <v/>
      </c>
      <c r="C24" s="11"/>
      <c r="D24" s="11"/>
      <c r="E24" s="11"/>
      <c r="F24" s="11"/>
      <c r="G24" s="10"/>
      <c r="H24" s="10"/>
      <c r="I24" s="10"/>
      <c r="J24" s="10" t="str">
        <f>IF(TRIM(G24)&lt;&gt;"",VLOOKUP(G24,設定シート!$A$28:$B$30,2,FALSE),"")</f>
        <v/>
      </c>
      <c r="K24" s="11"/>
      <c r="L24" s="7" t="str">
        <f>IF(TRIM(K24)&lt;&gt;"",VLOOKUP(K24,設定シート!$A$1:$B$24,2,FALSE),"")</f>
        <v/>
      </c>
      <c r="M24" s="11"/>
      <c r="N24" s="7" t="str">
        <f>IF(TRIM(M24)&lt;&gt;"",VLOOKUP(M24,設定シート!$C$1:$D$19,2,FALSE),"")</f>
        <v/>
      </c>
      <c r="O24" s="20" t="str">
        <f t="shared" si="1"/>
        <v/>
      </c>
      <c r="P24" s="17" t="str">
        <f t="shared" si="8"/>
        <v/>
      </c>
      <c r="Q24" s="2">
        <f t="shared" si="9"/>
        <v>0</v>
      </c>
      <c r="R24" s="2">
        <f t="shared" si="13"/>
        <v>0</v>
      </c>
      <c r="S24" t="str">
        <f t="shared" si="5"/>
        <v/>
      </c>
      <c r="T24" t="str">
        <f t="shared" si="6"/>
        <v/>
      </c>
      <c r="U24" s="2" t="str">
        <f t="shared" si="14"/>
        <v/>
      </c>
      <c r="V24" s="1" t="str">
        <f>IF(TRIM(U24)&lt;&gt;"",VLOOKUP(U24,設定シート!$A$36:$B$39,2,FALSE),"")</f>
        <v/>
      </c>
    </row>
    <row r="25" spans="1:31" ht="17.100000000000001" customHeight="1">
      <c r="A25" s="14">
        <v>18</v>
      </c>
      <c r="B25" s="12" t="str">
        <f t="shared" si="12"/>
        <v/>
      </c>
      <c r="C25" s="11"/>
      <c r="D25" s="11"/>
      <c r="E25" s="11"/>
      <c r="F25" s="11"/>
      <c r="G25" s="10"/>
      <c r="H25" s="10"/>
      <c r="I25" s="10"/>
      <c r="J25" s="10" t="str">
        <f>IF(TRIM(G25)&lt;&gt;"",VLOOKUP(G25,設定シート!$A$28:$B$30,2,FALSE),"")</f>
        <v/>
      </c>
      <c r="K25" s="11"/>
      <c r="L25" s="7" t="str">
        <f>IF(TRIM(K25)&lt;&gt;"",VLOOKUP(K25,設定シート!$A$1:$B$24,2,FALSE),"")</f>
        <v/>
      </c>
      <c r="M25" s="11"/>
      <c r="N25" s="7" t="str">
        <f>IF(TRIM(M25)&lt;&gt;"",VLOOKUP(M25,設定シート!$C$1:$D$19,2,FALSE),"")</f>
        <v/>
      </c>
      <c r="O25" s="20" t="str">
        <f t="shared" si="1"/>
        <v/>
      </c>
      <c r="P25" s="17" t="str">
        <f t="shared" si="8"/>
        <v/>
      </c>
      <c r="Q25" s="2">
        <f t="shared" si="9"/>
        <v>0</v>
      </c>
      <c r="R25" s="2">
        <f t="shared" si="13"/>
        <v>0</v>
      </c>
      <c r="S25" t="str">
        <f t="shared" si="5"/>
        <v/>
      </c>
      <c r="T25" t="str">
        <f t="shared" si="6"/>
        <v/>
      </c>
      <c r="U25" s="2" t="str">
        <f t="shared" si="14"/>
        <v/>
      </c>
      <c r="V25" s="1" t="str">
        <f>IF(TRIM(U25)&lt;&gt;"",VLOOKUP(U25,設定シート!$A$36:$B$39,2,FALSE),"")</f>
        <v/>
      </c>
    </row>
    <row r="26" spans="1:31" ht="17.100000000000001" customHeight="1">
      <c r="A26" s="14">
        <v>19</v>
      </c>
      <c r="B26" s="12" t="str">
        <f t="shared" si="12"/>
        <v/>
      </c>
      <c r="C26" s="11"/>
      <c r="D26" s="11"/>
      <c r="E26" s="11"/>
      <c r="F26" s="11"/>
      <c r="G26" s="10"/>
      <c r="H26" s="10"/>
      <c r="I26" s="10"/>
      <c r="J26" s="10" t="str">
        <f>IF(TRIM(G26)&lt;&gt;"",VLOOKUP(G26,設定シート!$A$28:$B$30,2,FALSE),"")</f>
        <v/>
      </c>
      <c r="K26" s="11"/>
      <c r="L26" s="7" t="str">
        <f>IF(TRIM(K26)&lt;&gt;"",VLOOKUP(K26,設定シート!$A$1:$B$24,2,FALSE),"")</f>
        <v/>
      </c>
      <c r="M26" s="11"/>
      <c r="N26" s="7" t="str">
        <f>IF(TRIM(M26)&lt;&gt;"",VLOOKUP(M26,設定シート!$C$1:$D$19,2,FALSE),"")</f>
        <v/>
      </c>
      <c r="O26" s="20" t="str">
        <f t="shared" si="1"/>
        <v/>
      </c>
      <c r="P26" s="17" t="str">
        <f t="shared" si="8"/>
        <v/>
      </c>
      <c r="Q26" s="2">
        <f t="shared" si="9"/>
        <v>0</v>
      </c>
      <c r="R26" s="2">
        <f t="shared" si="13"/>
        <v>0</v>
      </c>
      <c r="S26" t="str">
        <f t="shared" si="5"/>
        <v/>
      </c>
      <c r="T26" t="str">
        <f t="shared" si="6"/>
        <v/>
      </c>
      <c r="U26" s="2" t="str">
        <f t="shared" si="14"/>
        <v/>
      </c>
      <c r="V26" s="1" t="str">
        <f>IF(TRIM(U26)&lt;&gt;"",VLOOKUP(U26,設定シート!$A$36:$B$39,2,FALSE),"")</f>
        <v/>
      </c>
    </row>
    <row r="27" spans="1:31" ht="17.100000000000001" customHeight="1">
      <c r="A27" s="14">
        <v>20</v>
      </c>
      <c r="B27" s="12" t="str">
        <f t="shared" si="12"/>
        <v/>
      </c>
      <c r="C27" s="11"/>
      <c r="D27" s="11"/>
      <c r="E27" s="11"/>
      <c r="F27" s="11"/>
      <c r="G27" s="10"/>
      <c r="H27" s="10"/>
      <c r="I27" s="10"/>
      <c r="J27" s="10" t="str">
        <f>IF(TRIM(G27)&lt;&gt;"",VLOOKUP(G27,設定シート!$A$28:$B$30,2,FALSE),"")</f>
        <v/>
      </c>
      <c r="K27" s="11"/>
      <c r="L27" s="7" t="str">
        <f>IF(TRIM(K27)&lt;&gt;"",VLOOKUP(K27,設定シート!$A$1:$B$24,2,FALSE),"")</f>
        <v/>
      </c>
      <c r="M27" s="11"/>
      <c r="N27" s="7" t="str">
        <f>IF(TRIM(M27)&lt;&gt;"",VLOOKUP(M27,設定シート!$C$1:$D$19,2,FALSE),"")</f>
        <v/>
      </c>
      <c r="O27" s="20" t="str">
        <f t="shared" si="1"/>
        <v/>
      </c>
      <c r="P27" s="17" t="str">
        <f t="shared" si="8"/>
        <v/>
      </c>
      <c r="Q27" s="2">
        <f t="shared" si="9"/>
        <v>0</v>
      </c>
      <c r="R27" s="2">
        <f t="shared" si="13"/>
        <v>0</v>
      </c>
      <c r="S27" t="str">
        <f t="shared" si="5"/>
        <v/>
      </c>
      <c r="T27" t="str">
        <f t="shared" si="6"/>
        <v/>
      </c>
      <c r="U27" s="2" t="str">
        <f t="shared" si="14"/>
        <v/>
      </c>
      <c r="V27" s="1" t="str">
        <f>IF(TRIM(U27)&lt;&gt;"",VLOOKUP(U27,設定シート!$A$36:$B$39,2,FALSE),"")</f>
        <v/>
      </c>
    </row>
    <row r="28" spans="1:31" ht="17.100000000000001" customHeight="1">
      <c r="A28" s="14">
        <v>21</v>
      </c>
      <c r="B28" s="12" t="str">
        <f t="shared" si="12"/>
        <v/>
      </c>
      <c r="C28" s="11"/>
      <c r="D28" s="11"/>
      <c r="E28" s="11"/>
      <c r="F28" s="11"/>
      <c r="G28" s="10"/>
      <c r="H28" s="10"/>
      <c r="I28" s="10"/>
      <c r="J28" s="10" t="str">
        <f>IF(TRIM(G28)&lt;&gt;"",VLOOKUP(G28,設定シート!$A$28:$B$30,2,FALSE),"")</f>
        <v/>
      </c>
      <c r="K28" s="11"/>
      <c r="L28" s="7" t="str">
        <f>IF(TRIM(K28)&lt;&gt;"",VLOOKUP(K28,設定シート!$A$1:$B$24,2,FALSE),"")</f>
        <v/>
      </c>
      <c r="M28" s="11"/>
      <c r="N28" s="7" t="str">
        <f>IF(TRIM(M28)&lt;&gt;"",VLOOKUP(M28,設定シート!$C$1:$D$19,2,FALSE),"")</f>
        <v/>
      </c>
      <c r="O28" s="20" t="str">
        <f t="shared" si="1"/>
        <v/>
      </c>
      <c r="P28" s="17" t="str">
        <f t="shared" si="8"/>
        <v/>
      </c>
      <c r="Q28" s="2">
        <f t="shared" si="9"/>
        <v>0</v>
      </c>
      <c r="R28" s="2">
        <f t="shared" si="13"/>
        <v>0</v>
      </c>
      <c r="S28" t="str">
        <f t="shared" si="5"/>
        <v/>
      </c>
      <c r="T28" t="str">
        <f t="shared" si="6"/>
        <v/>
      </c>
      <c r="U28" s="2" t="str">
        <f t="shared" si="14"/>
        <v/>
      </c>
      <c r="V28" s="1" t="str">
        <f>IF(TRIM(U28)&lt;&gt;"",VLOOKUP(U28,設定シート!$A$36:$B$39,2,FALSE),"")</f>
        <v/>
      </c>
    </row>
    <row r="29" spans="1:31" ht="17.100000000000001" customHeight="1">
      <c r="A29" s="14">
        <v>22</v>
      </c>
      <c r="B29" s="12" t="str">
        <f t="shared" si="12"/>
        <v/>
      </c>
      <c r="C29" s="11"/>
      <c r="D29" s="11"/>
      <c r="E29" s="11"/>
      <c r="F29" s="11"/>
      <c r="G29" s="10"/>
      <c r="H29" s="10"/>
      <c r="I29" s="10"/>
      <c r="J29" s="10" t="str">
        <f>IF(TRIM(G29)&lt;&gt;"",VLOOKUP(G29,設定シート!$A$28:$B$30,2,FALSE),"")</f>
        <v/>
      </c>
      <c r="K29" s="11"/>
      <c r="L29" s="7" t="str">
        <f>IF(TRIM(K29)&lt;&gt;"",VLOOKUP(K29,設定シート!$A$1:$B$24,2,FALSE),"")</f>
        <v/>
      </c>
      <c r="M29" s="11"/>
      <c r="N29" s="7" t="str">
        <f>IF(TRIM(M29)&lt;&gt;"",VLOOKUP(M29,設定シート!$C$1:$D$19,2,FALSE),"")</f>
        <v/>
      </c>
      <c r="O29" s="20" t="str">
        <f t="shared" si="1"/>
        <v/>
      </c>
      <c r="P29" s="17" t="str">
        <f t="shared" si="8"/>
        <v/>
      </c>
      <c r="Q29" s="2">
        <f t="shared" si="9"/>
        <v>0</v>
      </c>
      <c r="R29" s="2">
        <f t="shared" si="13"/>
        <v>0</v>
      </c>
      <c r="S29" t="str">
        <f t="shared" si="5"/>
        <v/>
      </c>
      <c r="T29" t="str">
        <f t="shared" si="6"/>
        <v/>
      </c>
      <c r="U29" s="2" t="str">
        <f t="shared" si="14"/>
        <v/>
      </c>
      <c r="V29" s="1" t="str">
        <f>IF(TRIM(U29)&lt;&gt;"",VLOOKUP(U29,設定シート!$A$36:$B$39,2,FALSE),"")</f>
        <v/>
      </c>
    </row>
    <row r="30" spans="1:31" ht="17.100000000000001" customHeight="1">
      <c r="A30" s="14">
        <v>23</v>
      </c>
      <c r="B30" s="12" t="str">
        <f t="shared" si="12"/>
        <v/>
      </c>
      <c r="C30" s="11"/>
      <c r="D30" s="11"/>
      <c r="E30" s="11"/>
      <c r="F30" s="11"/>
      <c r="G30" s="10"/>
      <c r="H30" s="10"/>
      <c r="I30" s="10"/>
      <c r="J30" s="10" t="str">
        <f>IF(TRIM(G30)&lt;&gt;"",VLOOKUP(G30,設定シート!$A$28:$B$30,2,FALSE),"")</f>
        <v/>
      </c>
      <c r="K30" s="11"/>
      <c r="L30" s="7" t="str">
        <f>IF(TRIM(K30)&lt;&gt;"",VLOOKUP(K30,設定シート!$A$1:$B$24,2,FALSE),"")</f>
        <v/>
      </c>
      <c r="M30" s="11"/>
      <c r="N30" s="7" t="str">
        <f>IF(TRIM(M30)&lt;&gt;"",VLOOKUP(M30,設定シート!$C$1:$D$19,2,FALSE),"")</f>
        <v/>
      </c>
      <c r="O30" s="20" t="str">
        <f t="shared" si="1"/>
        <v/>
      </c>
      <c r="P30" s="17" t="str">
        <f t="shared" si="8"/>
        <v/>
      </c>
      <c r="Q30" s="2">
        <f t="shared" si="9"/>
        <v>0</v>
      </c>
      <c r="R30" s="2">
        <f t="shared" si="13"/>
        <v>0</v>
      </c>
      <c r="S30" t="str">
        <f t="shared" si="5"/>
        <v/>
      </c>
      <c r="T30" t="str">
        <f t="shared" si="6"/>
        <v/>
      </c>
      <c r="U30" s="2" t="str">
        <f t="shared" si="14"/>
        <v/>
      </c>
      <c r="V30" s="1" t="str">
        <f>IF(TRIM(U30)&lt;&gt;"",VLOOKUP(U30,設定シート!$A$36:$B$39,2,FALSE),"")</f>
        <v/>
      </c>
    </row>
    <row r="31" spans="1:31" ht="17.100000000000001" customHeight="1">
      <c r="A31" s="14">
        <v>24</v>
      </c>
      <c r="B31" s="12" t="str">
        <f t="shared" si="12"/>
        <v/>
      </c>
      <c r="C31" s="11"/>
      <c r="D31" s="11"/>
      <c r="E31" s="11"/>
      <c r="F31" s="11"/>
      <c r="G31" s="10"/>
      <c r="H31" s="10"/>
      <c r="I31" s="10"/>
      <c r="J31" s="10" t="str">
        <f>IF(TRIM(G31)&lt;&gt;"",VLOOKUP(G31,設定シート!$A$28:$B$30,2,FALSE),"")</f>
        <v/>
      </c>
      <c r="K31" s="11"/>
      <c r="L31" s="7" t="str">
        <f>IF(TRIM(K31)&lt;&gt;"",VLOOKUP(K31,設定シート!$A$1:$B$24,2,FALSE),"")</f>
        <v/>
      </c>
      <c r="M31" s="11"/>
      <c r="N31" s="7" t="str">
        <f>IF(TRIM(M31)&lt;&gt;"",VLOOKUP(M31,設定シート!$C$1:$D$19,2,FALSE),"")</f>
        <v/>
      </c>
      <c r="O31" s="20" t="str">
        <f t="shared" si="1"/>
        <v/>
      </c>
      <c r="P31" s="17" t="str">
        <f t="shared" si="8"/>
        <v/>
      </c>
      <c r="Q31" s="2">
        <f t="shared" si="9"/>
        <v>0</v>
      </c>
      <c r="R31" s="2">
        <f t="shared" si="13"/>
        <v>0</v>
      </c>
      <c r="S31" t="str">
        <f t="shared" si="5"/>
        <v/>
      </c>
      <c r="T31" t="str">
        <f t="shared" si="6"/>
        <v/>
      </c>
      <c r="U31" s="2" t="str">
        <f t="shared" si="14"/>
        <v/>
      </c>
      <c r="V31" s="1" t="str">
        <f>IF(TRIM(U31)&lt;&gt;"",VLOOKUP(U31,設定シート!$A$36:$B$39,2,FALSE),"")</f>
        <v/>
      </c>
    </row>
    <row r="32" spans="1:31" ht="17.100000000000001" customHeight="1">
      <c r="A32" s="14">
        <v>25</v>
      </c>
      <c r="B32" s="12" t="str">
        <f t="shared" si="12"/>
        <v/>
      </c>
      <c r="C32" s="11"/>
      <c r="D32" s="11"/>
      <c r="E32" s="11"/>
      <c r="F32" s="11"/>
      <c r="G32" s="10"/>
      <c r="H32" s="10"/>
      <c r="I32" s="10"/>
      <c r="J32" s="10" t="str">
        <f>IF(TRIM(G32)&lt;&gt;"",VLOOKUP(G32,設定シート!$A$28:$B$30,2,FALSE),"")</f>
        <v/>
      </c>
      <c r="K32" s="11"/>
      <c r="L32" s="7" t="str">
        <f>IF(TRIM(K32)&lt;&gt;"",VLOOKUP(K32,設定シート!$A$1:$B$24,2,FALSE),"")</f>
        <v/>
      </c>
      <c r="M32" s="11"/>
      <c r="N32" s="7" t="str">
        <f>IF(TRIM(M32)&lt;&gt;"",VLOOKUP(M32,設定シート!$C$1:$D$19,2,FALSE),"")</f>
        <v/>
      </c>
      <c r="O32" s="20" t="str">
        <f t="shared" si="1"/>
        <v/>
      </c>
      <c r="P32" s="17" t="str">
        <f t="shared" si="8"/>
        <v/>
      </c>
      <c r="Q32" s="2">
        <f t="shared" si="9"/>
        <v>0</v>
      </c>
      <c r="R32" s="2">
        <f t="shared" si="13"/>
        <v>0</v>
      </c>
      <c r="S32" t="str">
        <f t="shared" si="5"/>
        <v/>
      </c>
      <c r="T32" t="str">
        <f t="shared" si="6"/>
        <v/>
      </c>
      <c r="U32" s="2" t="str">
        <f t="shared" si="14"/>
        <v/>
      </c>
      <c r="V32" s="1" t="str">
        <f>IF(TRIM(U32)&lt;&gt;"",VLOOKUP(U32,設定シート!$A$36:$B$39,2,FALSE),"")</f>
        <v/>
      </c>
    </row>
    <row r="33" spans="1:22" ht="17.100000000000001" customHeight="1">
      <c r="A33" s="14">
        <v>26</v>
      </c>
      <c r="B33" s="12" t="str">
        <f t="shared" si="12"/>
        <v/>
      </c>
      <c r="C33" s="11"/>
      <c r="D33" s="11"/>
      <c r="E33" s="11"/>
      <c r="F33" s="11"/>
      <c r="G33" s="10"/>
      <c r="H33" s="10"/>
      <c r="I33" s="10"/>
      <c r="J33" s="10" t="str">
        <f>IF(TRIM(G33)&lt;&gt;"",VLOOKUP(G33,設定シート!$A$28:$B$30,2,FALSE),"")</f>
        <v/>
      </c>
      <c r="K33" s="11"/>
      <c r="L33" s="7" t="str">
        <f>IF(TRIM(K33)&lt;&gt;"",VLOOKUP(K33,設定シート!$A$1:$B$24,2,FALSE),"")</f>
        <v/>
      </c>
      <c r="M33" s="11"/>
      <c r="N33" s="7" t="str">
        <f>IF(TRIM(M33)&lt;&gt;"",VLOOKUP(M33,設定シート!$C$1:$D$19,2,FALSE),"")</f>
        <v/>
      </c>
      <c r="O33" s="20" t="str">
        <f t="shared" si="1"/>
        <v/>
      </c>
      <c r="P33" s="17" t="str">
        <f t="shared" si="8"/>
        <v/>
      </c>
      <c r="Q33" s="2">
        <f t="shared" si="9"/>
        <v>0</v>
      </c>
      <c r="R33" s="2">
        <f t="shared" si="13"/>
        <v>0</v>
      </c>
      <c r="S33" t="str">
        <f t="shared" si="5"/>
        <v/>
      </c>
      <c r="T33" t="str">
        <f t="shared" si="6"/>
        <v/>
      </c>
      <c r="U33" s="2" t="str">
        <f t="shared" si="14"/>
        <v/>
      </c>
      <c r="V33" s="1" t="str">
        <f>IF(TRIM(U33)&lt;&gt;"",VLOOKUP(U33,設定シート!$A$36:$B$39,2,FALSE),"")</f>
        <v/>
      </c>
    </row>
    <row r="34" spans="1:22" ht="17.100000000000001" customHeight="1">
      <c r="A34" s="14">
        <v>27</v>
      </c>
      <c r="B34" s="12" t="str">
        <f t="shared" si="12"/>
        <v/>
      </c>
      <c r="C34" s="11"/>
      <c r="D34" s="11"/>
      <c r="E34" s="11"/>
      <c r="F34" s="11"/>
      <c r="G34" s="10"/>
      <c r="H34" s="10"/>
      <c r="I34" s="10"/>
      <c r="J34" s="10" t="str">
        <f>IF(TRIM(G34)&lt;&gt;"",VLOOKUP(G34,設定シート!$A$28:$B$30,2,FALSE),"")</f>
        <v/>
      </c>
      <c r="K34" s="11"/>
      <c r="L34" s="7" t="str">
        <f>IF(TRIM(K34)&lt;&gt;"",VLOOKUP(K34,設定シート!$A$1:$B$24,2,FALSE),"")</f>
        <v/>
      </c>
      <c r="M34" s="11"/>
      <c r="N34" s="7" t="str">
        <f>IF(TRIM(M34)&lt;&gt;"",VLOOKUP(M34,設定シート!$C$1:$D$19,2,FALSE),"")</f>
        <v/>
      </c>
      <c r="O34" s="20" t="str">
        <f t="shared" si="1"/>
        <v/>
      </c>
      <c r="P34" s="17" t="str">
        <f t="shared" si="8"/>
        <v/>
      </c>
      <c r="Q34" s="2">
        <f t="shared" si="9"/>
        <v>0</v>
      </c>
      <c r="R34" s="2">
        <f t="shared" si="13"/>
        <v>0</v>
      </c>
      <c r="S34" t="str">
        <f t="shared" si="5"/>
        <v/>
      </c>
      <c r="T34" t="str">
        <f t="shared" si="6"/>
        <v/>
      </c>
      <c r="U34" s="2" t="str">
        <f t="shared" si="14"/>
        <v/>
      </c>
      <c r="V34" s="1" t="str">
        <f>IF(TRIM(U34)&lt;&gt;"",VLOOKUP(U34,設定シート!$A$36:$B$39,2,FALSE),"")</f>
        <v/>
      </c>
    </row>
    <row r="35" spans="1:22" ht="17.100000000000001" customHeight="1">
      <c r="A35" s="14">
        <v>28</v>
      </c>
      <c r="B35" s="12" t="str">
        <f t="shared" si="12"/>
        <v/>
      </c>
      <c r="C35" s="11"/>
      <c r="D35" s="11"/>
      <c r="E35" s="11"/>
      <c r="F35" s="11"/>
      <c r="G35" s="10"/>
      <c r="H35" s="10"/>
      <c r="I35" s="10"/>
      <c r="J35" s="10" t="str">
        <f>IF(TRIM(G35)&lt;&gt;"",VLOOKUP(G35,設定シート!$A$28:$B$30,2,FALSE),"")</f>
        <v/>
      </c>
      <c r="K35" s="11"/>
      <c r="L35" s="7" t="str">
        <f>IF(TRIM(K35)&lt;&gt;"",VLOOKUP(K35,設定シート!$A$1:$B$24,2,FALSE),"")</f>
        <v/>
      </c>
      <c r="M35" s="11"/>
      <c r="N35" s="7" t="str">
        <f>IF(TRIM(M35)&lt;&gt;"",VLOOKUP(M35,設定シート!$C$1:$D$19,2,FALSE),"")</f>
        <v/>
      </c>
      <c r="O35" s="20" t="str">
        <f t="shared" si="1"/>
        <v/>
      </c>
      <c r="P35" s="17" t="str">
        <f t="shared" si="8"/>
        <v/>
      </c>
      <c r="Q35" s="2">
        <f t="shared" si="9"/>
        <v>0</v>
      </c>
      <c r="R35" s="2">
        <f t="shared" si="13"/>
        <v>0</v>
      </c>
      <c r="S35" t="str">
        <f t="shared" si="5"/>
        <v/>
      </c>
      <c r="T35" t="str">
        <f t="shared" si="6"/>
        <v/>
      </c>
      <c r="U35" s="2" t="str">
        <f t="shared" si="14"/>
        <v/>
      </c>
      <c r="V35" s="1" t="str">
        <f>IF(TRIM(U35)&lt;&gt;"",VLOOKUP(U35,設定シート!$A$36:$B$39,2,FALSE),"")</f>
        <v/>
      </c>
    </row>
    <row r="36" spans="1:22" ht="17.100000000000001" customHeight="1">
      <c r="A36" s="14">
        <v>29</v>
      </c>
      <c r="B36" s="12" t="str">
        <f t="shared" si="12"/>
        <v/>
      </c>
      <c r="C36" s="11"/>
      <c r="D36" s="11"/>
      <c r="E36" s="11"/>
      <c r="F36" s="11"/>
      <c r="G36" s="10"/>
      <c r="H36" s="10"/>
      <c r="I36" s="10"/>
      <c r="J36" s="10" t="str">
        <f>IF(TRIM(G36)&lt;&gt;"",VLOOKUP(G36,設定シート!$A$28:$B$30,2,FALSE),"")</f>
        <v/>
      </c>
      <c r="K36" s="11"/>
      <c r="L36" s="7" t="str">
        <f>IF(TRIM(K36)&lt;&gt;"",VLOOKUP(K36,設定シート!$A$1:$B$24,2,FALSE),"")</f>
        <v/>
      </c>
      <c r="M36" s="11"/>
      <c r="N36" s="7" t="str">
        <f>IF(TRIM(M36)&lt;&gt;"",VLOOKUP(M36,設定シート!$C$1:$D$19,2,FALSE),"")</f>
        <v/>
      </c>
      <c r="O36" s="20" t="str">
        <f t="shared" si="1"/>
        <v/>
      </c>
      <c r="P36" s="17" t="str">
        <f t="shared" si="8"/>
        <v/>
      </c>
      <c r="Q36" s="2">
        <f t="shared" si="9"/>
        <v>0</v>
      </c>
      <c r="R36" s="2">
        <f t="shared" si="13"/>
        <v>0</v>
      </c>
      <c r="S36" t="str">
        <f t="shared" si="5"/>
        <v/>
      </c>
      <c r="T36" t="str">
        <f t="shared" si="6"/>
        <v/>
      </c>
      <c r="U36" s="2" t="str">
        <f t="shared" si="14"/>
        <v/>
      </c>
      <c r="V36" s="1" t="str">
        <f>IF(TRIM(U36)&lt;&gt;"",VLOOKUP(U36,設定シート!$A$36:$B$39,2,FALSE),"")</f>
        <v/>
      </c>
    </row>
    <row r="37" spans="1:22" ht="17.100000000000001" customHeight="1">
      <c r="A37" s="14">
        <v>30</v>
      </c>
      <c r="B37" s="12" t="str">
        <f t="shared" si="12"/>
        <v/>
      </c>
      <c r="C37" s="11"/>
      <c r="D37" s="11"/>
      <c r="E37" s="11"/>
      <c r="F37" s="11"/>
      <c r="G37" s="10"/>
      <c r="H37" s="10"/>
      <c r="I37" s="10"/>
      <c r="J37" s="10" t="str">
        <f>IF(TRIM(G37)&lt;&gt;"",VLOOKUP(G37,設定シート!$A$28:$B$30,2,FALSE),"")</f>
        <v/>
      </c>
      <c r="K37" s="11"/>
      <c r="L37" s="7" t="str">
        <f>IF(TRIM(K37)&lt;&gt;"",VLOOKUP(K37,設定シート!$A$1:$B$24,2,FALSE),"")</f>
        <v/>
      </c>
      <c r="M37" s="11"/>
      <c r="N37" s="7" t="str">
        <f>IF(TRIM(M37)&lt;&gt;"",VLOOKUP(M37,設定シート!$C$1:$D$19,2,FALSE),"")</f>
        <v/>
      </c>
      <c r="O37" s="20" t="str">
        <f t="shared" si="1"/>
        <v/>
      </c>
      <c r="P37" s="17" t="str">
        <f t="shared" si="8"/>
        <v/>
      </c>
      <c r="Q37" s="2">
        <f t="shared" si="9"/>
        <v>0</v>
      </c>
      <c r="R37" s="2">
        <f t="shared" si="13"/>
        <v>0</v>
      </c>
      <c r="S37" t="str">
        <f t="shared" si="5"/>
        <v/>
      </c>
      <c r="T37" t="str">
        <f t="shared" si="6"/>
        <v/>
      </c>
      <c r="U37" s="2" t="str">
        <f t="shared" si="14"/>
        <v/>
      </c>
      <c r="V37" s="1" t="str">
        <f>IF(TRIM(U37)&lt;&gt;"",VLOOKUP(U37,設定シート!$A$36:$B$39,2,FALSE),"")</f>
        <v/>
      </c>
    </row>
    <row r="38" spans="1:22" ht="17.100000000000001" customHeight="1">
      <c r="A38" s="14">
        <v>31</v>
      </c>
      <c r="B38" s="12" t="str">
        <f t="shared" si="12"/>
        <v/>
      </c>
      <c r="C38" s="11"/>
      <c r="D38" s="11"/>
      <c r="E38" s="11"/>
      <c r="F38" s="11"/>
      <c r="G38" s="10"/>
      <c r="H38" s="10"/>
      <c r="I38" s="10"/>
      <c r="J38" s="10" t="str">
        <f>IF(TRIM(G38)&lt;&gt;"",VLOOKUP(G38,設定シート!$A$28:$B$30,2,FALSE),"")</f>
        <v/>
      </c>
      <c r="K38" s="11"/>
      <c r="L38" s="7" t="str">
        <f>IF(TRIM(K38)&lt;&gt;"",VLOOKUP(K38,設定シート!$A$1:$B$24,2,FALSE),"")</f>
        <v/>
      </c>
      <c r="M38" s="11"/>
      <c r="N38" s="7" t="str">
        <f>IF(TRIM(M38)&lt;&gt;"",VLOOKUP(M38,設定シート!$C$1:$D$19,2,FALSE),"")</f>
        <v/>
      </c>
      <c r="O38" s="20" t="str">
        <f t="shared" si="1"/>
        <v/>
      </c>
      <c r="P38" s="17" t="str">
        <f t="shared" si="8"/>
        <v/>
      </c>
      <c r="Q38" s="2">
        <f t="shared" si="9"/>
        <v>0</v>
      </c>
      <c r="R38" s="2">
        <f t="shared" si="13"/>
        <v>0</v>
      </c>
      <c r="S38" t="str">
        <f t="shared" si="5"/>
        <v/>
      </c>
      <c r="T38" t="str">
        <f t="shared" si="6"/>
        <v/>
      </c>
      <c r="U38" s="2" t="str">
        <f t="shared" si="14"/>
        <v/>
      </c>
      <c r="V38" s="1" t="str">
        <f>IF(TRIM(U38)&lt;&gt;"",VLOOKUP(U38,設定シート!$A$36:$B$39,2,FALSE),"")</f>
        <v/>
      </c>
    </row>
    <row r="39" spans="1:22" ht="17.100000000000001" customHeight="1">
      <c r="A39" s="14">
        <v>32</v>
      </c>
      <c r="B39" s="12" t="str">
        <f t="shared" si="12"/>
        <v/>
      </c>
      <c r="C39" s="11"/>
      <c r="D39" s="11"/>
      <c r="E39" s="11"/>
      <c r="F39" s="11"/>
      <c r="G39" s="10"/>
      <c r="H39" s="10"/>
      <c r="I39" s="10"/>
      <c r="J39" s="10" t="str">
        <f>IF(TRIM(G39)&lt;&gt;"",VLOOKUP(G39,設定シート!$A$28:$B$30,2,FALSE),"")</f>
        <v/>
      </c>
      <c r="K39" s="11"/>
      <c r="L39" s="7" t="str">
        <f>IF(TRIM(K39)&lt;&gt;"",VLOOKUP(K39,設定シート!$A$1:$B$24,2,FALSE),"")</f>
        <v/>
      </c>
      <c r="M39" s="11"/>
      <c r="N39" s="7" t="str">
        <f>IF(TRIM(M39)&lt;&gt;"",VLOOKUP(M39,設定シート!$C$1:$D$19,2,FALSE),"")</f>
        <v/>
      </c>
      <c r="O39" s="20" t="str">
        <f t="shared" si="1"/>
        <v/>
      </c>
      <c r="P39" s="17" t="str">
        <f t="shared" si="8"/>
        <v/>
      </c>
      <c r="Q39" s="2">
        <f t="shared" si="9"/>
        <v>0</v>
      </c>
      <c r="R39" s="2">
        <f t="shared" si="13"/>
        <v>0</v>
      </c>
      <c r="S39" t="str">
        <f t="shared" si="5"/>
        <v/>
      </c>
      <c r="T39" t="str">
        <f t="shared" si="6"/>
        <v/>
      </c>
      <c r="U39" s="2" t="str">
        <f t="shared" si="14"/>
        <v/>
      </c>
      <c r="V39" s="1" t="str">
        <f>IF(TRIM(U39)&lt;&gt;"",VLOOKUP(U39,設定シート!$A$36:$B$39,2,FALSE),"")</f>
        <v/>
      </c>
    </row>
    <row r="40" spans="1:22" ht="17.100000000000001" customHeight="1">
      <c r="A40" s="14">
        <v>33</v>
      </c>
      <c r="B40" s="12" t="str">
        <f t="shared" si="12"/>
        <v/>
      </c>
      <c r="C40" s="11"/>
      <c r="D40" s="11"/>
      <c r="E40" s="11"/>
      <c r="F40" s="11"/>
      <c r="G40" s="10"/>
      <c r="H40" s="10"/>
      <c r="I40" s="10"/>
      <c r="J40" s="10" t="str">
        <f>IF(TRIM(G40)&lt;&gt;"",VLOOKUP(G40,設定シート!$A$28:$B$30,2,FALSE),"")</f>
        <v/>
      </c>
      <c r="K40" s="11"/>
      <c r="L40" s="7" t="str">
        <f>IF(TRIM(K40)&lt;&gt;"",VLOOKUP(K40,設定シート!$A$1:$B$24,2,FALSE),"")</f>
        <v/>
      </c>
      <c r="M40" s="11"/>
      <c r="N40" s="7" t="str">
        <f>IF(TRIM(M40)&lt;&gt;"",VLOOKUP(M40,設定シート!$C$1:$D$19,2,FALSE),"")</f>
        <v/>
      </c>
      <c r="O40" s="20" t="str">
        <f t="shared" si="1"/>
        <v/>
      </c>
      <c r="P40" s="17" t="str">
        <f t="shared" si="8"/>
        <v/>
      </c>
      <c r="Q40" s="2">
        <f t="shared" si="9"/>
        <v>0</v>
      </c>
      <c r="R40" s="2">
        <f t="shared" si="13"/>
        <v>0</v>
      </c>
      <c r="S40" t="str">
        <f t="shared" si="5"/>
        <v/>
      </c>
      <c r="T40" t="str">
        <f t="shared" si="6"/>
        <v/>
      </c>
      <c r="U40" s="2" t="str">
        <f t="shared" si="14"/>
        <v/>
      </c>
      <c r="V40" s="1" t="str">
        <f>IF(TRIM(U40)&lt;&gt;"",VLOOKUP(U40,設定シート!$A$36:$B$39,2,FALSE),"")</f>
        <v/>
      </c>
    </row>
    <row r="41" spans="1:22" ht="17.100000000000001" customHeight="1">
      <c r="A41" s="14">
        <v>34</v>
      </c>
      <c r="B41" s="12" t="str">
        <f t="shared" si="12"/>
        <v/>
      </c>
      <c r="C41" s="11"/>
      <c r="D41" s="11"/>
      <c r="E41" s="11"/>
      <c r="F41" s="11"/>
      <c r="G41" s="10"/>
      <c r="H41" s="10"/>
      <c r="I41" s="10"/>
      <c r="J41" s="10" t="str">
        <f>IF(TRIM(G41)&lt;&gt;"",VLOOKUP(G41,設定シート!$A$28:$B$30,2,FALSE),"")</f>
        <v/>
      </c>
      <c r="K41" s="11"/>
      <c r="L41" s="7" t="str">
        <f>IF(TRIM(K41)&lt;&gt;"",VLOOKUP(K41,設定シート!$A$1:$B$24,2,FALSE),"")</f>
        <v/>
      </c>
      <c r="M41" s="11"/>
      <c r="N41" s="7" t="str">
        <f>IF(TRIM(M41)&lt;&gt;"",VLOOKUP(M41,設定シート!$C$1:$D$19,2,FALSE),"")</f>
        <v/>
      </c>
      <c r="O41" s="20" t="str">
        <f t="shared" si="1"/>
        <v/>
      </c>
      <c r="P41" s="17" t="str">
        <f t="shared" si="8"/>
        <v/>
      </c>
      <c r="Q41" s="2">
        <f t="shared" si="9"/>
        <v>0</v>
      </c>
      <c r="R41" s="2">
        <f t="shared" si="13"/>
        <v>0</v>
      </c>
      <c r="S41" t="str">
        <f t="shared" si="5"/>
        <v/>
      </c>
      <c r="T41" t="str">
        <f t="shared" si="6"/>
        <v/>
      </c>
      <c r="U41" s="2" t="str">
        <f t="shared" si="14"/>
        <v/>
      </c>
      <c r="V41" s="1" t="str">
        <f>IF(TRIM(U41)&lt;&gt;"",VLOOKUP(U41,設定シート!$A$36:$B$39,2,FALSE),"")</f>
        <v/>
      </c>
    </row>
    <row r="42" spans="1:22" ht="17.100000000000001" customHeight="1">
      <c r="A42" s="14">
        <v>35</v>
      </c>
      <c r="B42" s="12" t="str">
        <f t="shared" si="12"/>
        <v/>
      </c>
      <c r="C42" s="11"/>
      <c r="D42" s="11"/>
      <c r="E42" s="11"/>
      <c r="F42" s="11"/>
      <c r="G42" s="10"/>
      <c r="H42" s="10"/>
      <c r="I42" s="10"/>
      <c r="J42" s="10" t="str">
        <f>IF(TRIM(G42)&lt;&gt;"",VLOOKUP(G42,設定シート!$A$28:$B$30,2,FALSE),"")</f>
        <v/>
      </c>
      <c r="K42" s="11"/>
      <c r="L42" s="7" t="str">
        <f>IF(TRIM(K42)&lt;&gt;"",VLOOKUP(K42,設定シート!$A$1:$B$24,2,FALSE),"")</f>
        <v/>
      </c>
      <c r="M42" s="11"/>
      <c r="N42" s="7" t="str">
        <f>IF(TRIM(M42)&lt;&gt;"",VLOOKUP(M42,設定シート!$C$1:$D$19,2,FALSE),"")</f>
        <v/>
      </c>
      <c r="O42" s="20" t="str">
        <f t="shared" si="1"/>
        <v/>
      </c>
      <c r="P42" s="17" t="str">
        <f t="shared" si="8"/>
        <v/>
      </c>
      <c r="Q42" s="2">
        <f t="shared" si="9"/>
        <v>0</v>
      </c>
      <c r="R42" s="2">
        <f t="shared" si="13"/>
        <v>0</v>
      </c>
      <c r="S42" t="str">
        <f t="shared" si="5"/>
        <v/>
      </c>
      <c r="T42" t="str">
        <f t="shared" si="6"/>
        <v/>
      </c>
      <c r="U42" s="2" t="str">
        <f t="shared" si="14"/>
        <v/>
      </c>
      <c r="V42" s="1" t="str">
        <f>IF(TRIM(U42)&lt;&gt;"",VLOOKUP(U42,設定シート!$A$36:$B$39,2,FALSE),"")</f>
        <v/>
      </c>
    </row>
    <row r="43" spans="1:22" ht="17.100000000000001" customHeight="1">
      <c r="A43" s="14">
        <v>36</v>
      </c>
      <c r="B43" s="12" t="str">
        <f t="shared" si="12"/>
        <v/>
      </c>
      <c r="C43" s="11"/>
      <c r="D43" s="11"/>
      <c r="E43" s="11"/>
      <c r="F43" s="11"/>
      <c r="G43" s="10"/>
      <c r="H43" s="10"/>
      <c r="I43" s="10"/>
      <c r="J43" s="10" t="str">
        <f>IF(TRIM(G43)&lt;&gt;"",VLOOKUP(G43,設定シート!$A$28:$B$30,2,FALSE),"")</f>
        <v/>
      </c>
      <c r="K43" s="11"/>
      <c r="L43" s="7" t="str">
        <f>IF(TRIM(K43)&lt;&gt;"",VLOOKUP(K43,設定シート!$A$1:$B$24,2,FALSE),"")</f>
        <v/>
      </c>
      <c r="M43" s="11"/>
      <c r="N43" s="7" t="str">
        <f>IF(TRIM(M43)&lt;&gt;"",VLOOKUP(M43,設定シート!$C$1:$D$19,2,FALSE),"")</f>
        <v/>
      </c>
      <c r="O43" s="20" t="str">
        <f t="shared" si="1"/>
        <v/>
      </c>
      <c r="P43" s="17" t="str">
        <f t="shared" si="8"/>
        <v/>
      </c>
      <c r="Q43" s="2">
        <f t="shared" si="9"/>
        <v>0</v>
      </c>
      <c r="R43" s="2">
        <f t="shared" si="13"/>
        <v>0</v>
      </c>
      <c r="S43" t="str">
        <f t="shared" si="5"/>
        <v/>
      </c>
      <c r="T43" t="str">
        <f t="shared" si="6"/>
        <v/>
      </c>
      <c r="U43" s="2" t="str">
        <f t="shared" si="14"/>
        <v/>
      </c>
      <c r="V43" s="1" t="str">
        <f>IF(TRIM(U43)&lt;&gt;"",VLOOKUP(U43,設定シート!$A$36:$B$39,2,FALSE),"")</f>
        <v/>
      </c>
    </row>
    <row r="44" spans="1:22" ht="17.100000000000001" customHeight="1">
      <c r="A44" s="14">
        <v>37</v>
      </c>
      <c r="B44" s="12" t="str">
        <f t="shared" si="12"/>
        <v/>
      </c>
      <c r="C44" s="11"/>
      <c r="D44" s="11"/>
      <c r="E44" s="11"/>
      <c r="F44" s="11"/>
      <c r="G44" s="10"/>
      <c r="H44" s="10"/>
      <c r="I44" s="10"/>
      <c r="J44" s="10" t="str">
        <f>IF(TRIM(G44)&lt;&gt;"",VLOOKUP(G44,設定シート!$A$28:$B$30,2,FALSE),"")</f>
        <v/>
      </c>
      <c r="K44" s="11"/>
      <c r="L44" s="7" t="str">
        <f>IF(TRIM(K44)&lt;&gt;"",VLOOKUP(K44,設定シート!$A$1:$B$24,2,FALSE),"")</f>
        <v/>
      </c>
      <c r="M44" s="11"/>
      <c r="N44" s="7" t="str">
        <f>IF(TRIM(M44)&lt;&gt;"",VLOOKUP(M44,設定シート!$C$1:$D$19,2,FALSE),"")</f>
        <v/>
      </c>
      <c r="O44" s="20" t="str">
        <f t="shared" si="1"/>
        <v/>
      </c>
      <c r="P44" s="17" t="str">
        <f t="shared" si="8"/>
        <v/>
      </c>
      <c r="Q44" s="2">
        <f t="shared" si="9"/>
        <v>0</v>
      </c>
      <c r="R44" s="2">
        <f t="shared" si="13"/>
        <v>0</v>
      </c>
      <c r="S44" t="str">
        <f t="shared" si="5"/>
        <v/>
      </c>
      <c r="T44" t="str">
        <f t="shared" si="6"/>
        <v/>
      </c>
      <c r="U44" s="2" t="str">
        <f t="shared" si="14"/>
        <v/>
      </c>
      <c r="V44" s="1" t="str">
        <f>IF(TRIM(U44)&lt;&gt;"",VLOOKUP(U44,設定シート!$A$36:$B$39,2,FALSE),"")</f>
        <v/>
      </c>
    </row>
    <row r="45" spans="1:22" ht="17.100000000000001" customHeight="1">
      <c r="A45" s="14">
        <v>38</v>
      </c>
      <c r="B45" s="12" t="str">
        <f t="shared" si="12"/>
        <v/>
      </c>
      <c r="C45" s="11"/>
      <c r="D45" s="11"/>
      <c r="E45" s="11"/>
      <c r="F45" s="11"/>
      <c r="G45" s="10"/>
      <c r="H45" s="10"/>
      <c r="I45" s="10"/>
      <c r="J45" s="10" t="str">
        <f>IF(TRIM(G45)&lt;&gt;"",VLOOKUP(G45,設定シート!$A$28:$B$30,2,FALSE),"")</f>
        <v/>
      </c>
      <c r="K45" s="11"/>
      <c r="L45" s="7" t="str">
        <f>IF(TRIM(K45)&lt;&gt;"",VLOOKUP(K45,設定シート!$A$1:$B$24,2,FALSE),"")</f>
        <v/>
      </c>
      <c r="M45" s="11"/>
      <c r="N45" s="7" t="str">
        <f>IF(TRIM(M45)&lt;&gt;"",VLOOKUP(M45,設定シート!$C$1:$D$19,2,FALSE),"")</f>
        <v/>
      </c>
      <c r="O45" s="20" t="str">
        <f t="shared" si="1"/>
        <v/>
      </c>
      <c r="P45" s="17" t="str">
        <f t="shared" si="8"/>
        <v/>
      </c>
      <c r="Q45" s="2">
        <f t="shared" si="9"/>
        <v>0</v>
      </c>
      <c r="R45" s="2">
        <f t="shared" si="13"/>
        <v>0</v>
      </c>
      <c r="S45" t="str">
        <f t="shared" si="5"/>
        <v/>
      </c>
      <c r="T45" t="str">
        <f t="shared" si="6"/>
        <v/>
      </c>
      <c r="U45" s="2" t="str">
        <f t="shared" si="14"/>
        <v/>
      </c>
      <c r="V45" s="1" t="str">
        <f>IF(TRIM(U45)&lt;&gt;"",VLOOKUP(U45,設定シート!$A$36:$B$39,2,FALSE),"")</f>
        <v/>
      </c>
    </row>
    <row r="46" spans="1:22" ht="17.100000000000001" customHeight="1">
      <c r="A46" s="14">
        <v>39</v>
      </c>
      <c r="B46" s="12" t="str">
        <f t="shared" si="12"/>
        <v/>
      </c>
      <c r="C46" s="11"/>
      <c r="D46" s="11"/>
      <c r="E46" s="11"/>
      <c r="F46" s="11"/>
      <c r="G46" s="10"/>
      <c r="H46" s="10"/>
      <c r="I46" s="10"/>
      <c r="J46" s="10" t="str">
        <f>IF(TRIM(G46)&lt;&gt;"",VLOOKUP(G46,設定シート!$A$28:$B$30,2,FALSE),"")</f>
        <v/>
      </c>
      <c r="K46" s="11"/>
      <c r="L46" s="7" t="str">
        <f>IF(TRIM(K46)&lt;&gt;"",VLOOKUP(K46,設定シート!$A$1:$B$24,2,FALSE),"")</f>
        <v/>
      </c>
      <c r="M46" s="11"/>
      <c r="N46" s="7" t="str">
        <f>IF(TRIM(M46)&lt;&gt;"",VLOOKUP(M46,設定シート!$C$1:$D$19,2,FALSE),"")</f>
        <v/>
      </c>
      <c r="O46" s="20" t="str">
        <f t="shared" si="1"/>
        <v/>
      </c>
      <c r="P46" s="17" t="str">
        <f t="shared" si="8"/>
        <v/>
      </c>
      <c r="Q46" s="2">
        <f t="shared" si="9"/>
        <v>0</v>
      </c>
      <c r="R46" s="2">
        <f t="shared" si="13"/>
        <v>0</v>
      </c>
      <c r="S46" t="str">
        <f t="shared" si="5"/>
        <v/>
      </c>
      <c r="T46" t="str">
        <f t="shared" si="6"/>
        <v/>
      </c>
      <c r="U46" s="2" t="str">
        <f t="shared" si="14"/>
        <v/>
      </c>
      <c r="V46" s="1" t="str">
        <f>IF(TRIM(U46)&lt;&gt;"",VLOOKUP(U46,設定シート!$A$36:$B$39,2,FALSE),"")</f>
        <v/>
      </c>
    </row>
    <row r="47" spans="1:22" ht="17.100000000000001" customHeight="1">
      <c r="A47" s="14">
        <v>40</v>
      </c>
      <c r="B47" s="12" t="str">
        <f t="shared" si="12"/>
        <v/>
      </c>
      <c r="C47" s="11"/>
      <c r="D47" s="11"/>
      <c r="E47" s="11"/>
      <c r="F47" s="11"/>
      <c r="G47" s="10"/>
      <c r="H47" s="10"/>
      <c r="I47" s="10"/>
      <c r="J47" s="10" t="str">
        <f>IF(TRIM(G47)&lt;&gt;"",VLOOKUP(G47,設定シート!$A$28:$B$30,2,FALSE),"")</f>
        <v/>
      </c>
      <c r="K47" s="11"/>
      <c r="L47" s="7" t="str">
        <f>IF(TRIM(K47)&lt;&gt;"",VLOOKUP(K47,設定シート!$A$1:$B$24,2,FALSE),"")</f>
        <v/>
      </c>
      <c r="M47" s="11"/>
      <c r="N47" s="7" t="str">
        <f>IF(TRIM(M47)&lt;&gt;"",VLOOKUP(M47,設定シート!$C$1:$D$19,2,FALSE),"")</f>
        <v/>
      </c>
      <c r="O47" s="20" t="str">
        <f t="shared" si="1"/>
        <v/>
      </c>
      <c r="P47" s="17" t="str">
        <f t="shared" si="8"/>
        <v/>
      </c>
      <c r="Q47" s="2">
        <f t="shared" si="9"/>
        <v>0</v>
      </c>
      <c r="R47" s="2">
        <f t="shared" si="13"/>
        <v>0</v>
      </c>
      <c r="S47" t="str">
        <f t="shared" si="5"/>
        <v/>
      </c>
      <c r="T47" t="str">
        <f t="shared" si="6"/>
        <v/>
      </c>
      <c r="U47" s="2" t="str">
        <f t="shared" si="14"/>
        <v/>
      </c>
      <c r="V47" s="1" t="str">
        <f>IF(TRIM(U47)&lt;&gt;"",VLOOKUP(U47,設定シート!$A$36:$B$39,2,FALSE),"")</f>
        <v/>
      </c>
    </row>
    <row r="48" spans="1:22" ht="17.100000000000001" customHeight="1">
      <c r="A48" s="14">
        <v>41</v>
      </c>
      <c r="B48" s="12" t="str">
        <f t="shared" si="12"/>
        <v/>
      </c>
      <c r="C48" s="11"/>
      <c r="D48" s="11"/>
      <c r="E48" s="11"/>
      <c r="F48" s="11"/>
      <c r="G48" s="10"/>
      <c r="H48" s="10"/>
      <c r="I48" s="10"/>
      <c r="J48" s="10" t="str">
        <f>IF(TRIM(G48)&lt;&gt;"",VLOOKUP(G48,設定シート!$A$28:$B$30,2,FALSE),"")</f>
        <v/>
      </c>
      <c r="K48" s="11"/>
      <c r="L48" s="7" t="str">
        <f>IF(TRIM(K48)&lt;&gt;"",VLOOKUP(K48,設定シート!$A$1:$B$24,2,FALSE),"")</f>
        <v/>
      </c>
      <c r="M48" s="11"/>
      <c r="N48" s="7" t="str">
        <f>IF(TRIM(M48)&lt;&gt;"",VLOOKUP(M48,設定シート!$C$1:$D$19,2,FALSE),"")</f>
        <v/>
      </c>
      <c r="O48" s="20" t="str">
        <f t="shared" si="1"/>
        <v/>
      </c>
      <c r="P48" s="17" t="str">
        <f t="shared" si="8"/>
        <v/>
      </c>
      <c r="Q48" s="2">
        <f t="shared" si="9"/>
        <v>0</v>
      </c>
      <c r="R48" s="2">
        <f t="shared" si="13"/>
        <v>0</v>
      </c>
      <c r="S48" t="str">
        <f t="shared" si="5"/>
        <v/>
      </c>
      <c r="T48" t="str">
        <f t="shared" si="6"/>
        <v/>
      </c>
      <c r="U48" s="2" t="str">
        <f t="shared" si="14"/>
        <v/>
      </c>
      <c r="V48" s="1" t="str">
        <f>IF(TRIM(U48)&lt;&gt;"",VLOOKUP(U48,設定シート!$A$36:$B$39,2,FALSE),"")</f>
        <v/>
      </c>
    </row>
    <row r="49" spans="1:22" ht="17.100000000000001" customHeight="1">
      <c r="A49" s="14">
        <v>42</v>
      </c>
      <c r="B49" s="12" t="str">
        <f t="shared" si="12"/>
        <v/>
      </c>
      <c r="C49" s="11"/>
      <c r="D49" s="11"/>
      <c r="E49" s="11"/>
      <c r="F49" s="11"/>
      <c r="G49" s="10"/>
      <c r="H49" s="10"/>
      <c r="I49" s="10"/>
      <c r="J49" s="10" t="str">
        <f>IF(TRIM(G49)&lt;&gt;"",VLOOKUP(G49,設定シート!$A$28:$B$30,2,FALSE),"")</f>
        <v/>
      </c>
      <c r="K49" s="11"/>
      <c r="L49" s="7" t="str">
        <f>IF(TRIM(K49)&lt;&gt;"",VLOOKUP(K49,設定シート!$A$1:$B$24,2,FALSE),"")</f>
        <v/>
      </c>
      <c r="M49" s="11"/>
      <c r="N49" s="7" t="str">
        <f>IF(TRIM(M49)&lt;&gt;"",VLOOKUP(M49,設定シート!$C$1:$D$19,2,FALSE),"")</f>
        <v/>
      </c>
      <c r="O49" s="20" t="str">
        <f t="shared" si="1"/>
        <v/>
      </c>
      <c r="P49" s="17" t="str">
        <f t="shared" si="8"/>
        <v/>
      </c>
      <c r="Q49" s="2">
        <f t="shared" si="9"/>
        <v>0</v>
      </c>
      <c r="R49" s="2">
        <f t="shared" si="13"/>
        <v>0</v>
      </c>
      <c r="S49" t="str">
        <f t="shared" si="5"/>
        <v/>
      </c>
      <c r="T49" t="str">
        <f t="shared" si="6"/>
        <v/>
      </c>
      <c r="U49" s="2" t="str">
        <f t="shared" si="14"/>
        <v/>
      </c>
      <c r="V49" s="1" t="str">
        <f>IF(TRIM(U49)&lt;&gt;"",VLOOKUP(U49,設定シート!$A$36:$B$39,2,FALSE),"")</f>
        <v/>
      </c>
    </row>
    <row r="50" spans="1:22" ht="17.100000000000001" customHeight="1">
      <c r="A50" s="14">
        <v>43</v>
      </c>
      <c r="B50" s="12" t="str">
        <f t="shared" si="12"/>
        <v/>
      </c>
      <c r="C50" s="11"/>
      <c r="D50" s="11"/>
      <c r="E50" s="11"/>
      <c r="F50" s="11"/>
      <c r="G50" s="10"/>
      <c r="H50" s="10"/>
      <c r="I50" s="10"/>
      <c r="J50" s="10" t="str">
        <f>IF(TRIM(G50)&lt;&gt;"",VLOOKUP(G50,設定シート!$A$28:$B$30,2,FALSE),"")</f>
        <v/>
      </c>
      <c r="K50" s="11"/>
      <c r="L50" s="7" t="str">
        <f>IF(TRIM(K50)&lt;&gt;"",VLOOKUP(K50,設定シート!$A$1:$B$24,2,FALSE),"")</f>
        <v/>
      </c>
      <c r="M50" s="11"/>
      <c r="N50" s="7" t="str">
        <f>IF(TRIM(M50)&lt;&gt;"",VLOOKUP(M50,設定シート!$C$1:$D$19,2,FALSE),"")</f>
        <v/>
      </c>
      <c r="O50" s="20" t="str">
        <f t="shared" si="1"/>
        <v/>
      </c>
      <c r="P50" s="17" t="str">
        <f t="shared" si="8"/>
        <v/>
      </c>
      <c r="Q50" s="2">
        <f t="shared" si="9"/>
        <v>0</v>
      </c>
      <c r="R50" s="2">
        <f t="shared" si="13"/>
        <v>0</v>
      </c>
      <c r="S50" t="str">
        <f t="shared" si="5"/>
        <v/>
      </c>
      <c r="T50" t="str">
        <f t="shared" si="6"/>
        <v/>
      </c>
      <c r="U50" s="2" t="str">
        <f t="shared" si="14"/>
        <v/>
      </c>
      <c r="V50" s="1" t="str">
        <f>IF(TRIM(U50)&lt;&gt;"",VLOOKUP(U50,設定シート!$A$36:$B$39,2,FALSE),"")</f>
        <v/>
      </c>
    </row>
    <row r="51" spans="1:22" ht="17.100000000000001" customHeight="1">
      <c r="A51" s="14">
        <v>44</v>
      </c>
      <c r="B51" s="12" t="str">
        <f t="shared" si="12"/>
        <v/>
      </c>
      <c r="C51" s="11"/>
      <c r="D51" s="11"/>
      <c r="E51" s="11"/>
      <c r="F51" s="11"/>
      <c r="G51" s="10"/>
      <c r="H51" s="10"/>
      <c r="I51" s="10"/>
      <c r="J51" s="10" t="str">
        <f>IF(TRIM(G51)&lt;&gt;"",VLOOKUP(G51,設定シート!$A$28:$B$30,2,FALSE),"")</f>
        <v/>
      </c>
      <c r="K51" s="11"/>
      <c r="L51" s="7" t="str">
        <f>IF(TRIM(K51)&lt;&gt;"",VLOOKUP(K51,設定シート!$A$1:$B$24,2,FALSE),"")</f>
        <v/>
      </c>
      <c r="M51" s="11"/>
      <c r="N51" s="7" t="str">
        <f>IF(TRIM(M51)&lt;&gt;"",VLOOKUP(M51,設定シート!$C$1:$D$19,2,FALSE),"")</f>
        <v/>
      </c>
      <c r="O51" s="20" t="str">
        <f t="shared" si="1"/>
        <v/>
      </c>
      <c r="P51" s="17" t="str">
        <f t="shared" si="8"/>
        <v/>
      </c>
      <c r="Q51" s="2">
        <f t="shared" si="9"/>
        <v>0</v>
      </c>
      <c r="R51" s="2">
        <f t="shared" si="13"/>
        <v>0</v>
      </c>
      <c r="S51" t="str">
        <f t="shared" si="5"/>
        <v/>
      </c>
      <c r="T51" t="str">
        <f t="shared" si="6"/>
        <v/>
      </c>
      <c r="U51" s="2" t="str">
        <f t="shared" si="14"/>
        <v/>
      </c>
      <c r="V51" s="1" t="str">
        <f>IF(TRIM(U51)&lt;&gt;"",VLOOKUP(U51,設定シート!$A$36:$B$39,2,FALSE),"")</f>
        <v/>
      </c>
    </row>
    <row r="52" spans="1:22" ht="17.100000000000001" customHeight="1">
      <c r="A52" s="14">
        <v>45</v>
      </c>
      <c r="B52" s="12" t="str">
        <f t="shared" si="12"/>
        <v/>
      </c>
      <c r="C52" s="11"/>
      <c r="D52" s="11"/>
      <c r="E52" s="11"/>
      <c r="F52" s="11"/>
      <c r="G52" s="10"/>
      <c r="H52" s="10"/>
      <c r="I52" s="10"/>
      <c r="J52" s="10" t="str">
        <f>IF(TRIM(G52)&lt;&gt;"",VLOOKUP(G52,設定シート!$A$28:$B$30,2,FALSE),"")</f>
        <v/>
      </c>
      <c r="K52" s="11"/>
      <c r="L52" s="7" t="str">
        <f>IF(TRIM(K52)&lt;&gt;"",VLOOKUP(K52,設定シート!$A$1:$B$24,2,FALSE),"")</f>
        <v/>
      </c>
      <c r="M52" s="11"/>
      <c r="N52" s="7" t="str">
        <f>IF(TRIM(M52)&lt;&gt;"",VLOOKUP(M52,設定シート!$C$1:$D$19,2,FALSE),"")</f>
        <v/>
      </c>
      <c r="O52" s="20" t="str">
        <f t="shared" si="1"/>
        <v/>
      </c>
      <c r="P52" s="17" t="str">
        <f t="shared" si="8"/>
        <v/>
      </c>
      <c r="Q52" s="2">
        <f t="shared" si="9"/>
        <v>0</v>
      </c>
      <c r="R52" s="2">
        <f t="shared" si="13"/>
        <v>0</v>
      </c>
      <c r="S52" t="str">
        <f t="shared" si="5"/>
        <v/>
      </c>
      <c r="T52" t="str">
        <f t="shared" si="6"/>
        <v/>
      </c>
      <c r="U52" s="2" t="str">
        <f t="shared" si="14"/>
        <v/>
      </c>
      <c r="V52" s="1" t="str">
        <f>IF(TRIM(U52)&lt;&gt;"",VLOOKUP(U52,設定シート!$A$36:$B$39,2,FALSE),"")</f>
        <v/>
      </c>
    </row>
    <row r="53" spans="1:22" ht="17.100000000000001" customHeight="1">
      <c r="A53" s="14">
        <v>46</v>
      </c>
      <c r="B53" s="12" t="str">
        <f t="shared" si="12"/>
        <v/>
      </c>
      <c r="C53" s="11"/>
      <c r="D53" s="11"/>
      <c r="E53" s="11"/>
      <c r="F53" s="11"/>
      <c r="G53" s="10"/>
      <c r="H53" s="10"/>
      <c r="I53" s="10"/>
      <c r="J53" s="10" t="str">
        <f>IF(TRIM(G53)&lt;&gt;"",VLOOKUP(G53,設定シート!$A$28:$B$30,2,FALSE),"")</f>
        <v/>
      </c>
      <c r="K53" s="11"/>
      <c r="L53" s="7" t="str">
        <f>IF(TRIM(K53)&lt;&gt;"",VLOOKUP(K53,設定シート!$A$1:$B$24,2,FALSE),"")</f>
        <v/>
      </c>
      <c r="M53" s="11"/>
      <c r="N53" s="7" t="str">
        <f>IF(TRIM(M53)&lt;&gt;"",VLOOKUP(M53,設定シート!$C$1:$D$19,2,FALSE),"")</f>
        <v/>
      </c>
      <c r="O53" s="20" t="str">
        <f t="shared" si="1"/>
        <v/>
      </c>
      <c r="P53" s="17" t="str">
        <f t="shared" si="8"/>
        <v/>
      </c>
      <c r="Q53" s="2">
        <f t="shared" si="9"/>
        <v>0</v>
      </c>
      <c r="R53" s="2">
        <f t="shared" si="13"/>
        <v>0</v>
      </c>
      <c r="S53" t="str">
        <f t="shared" si="5"/>
        <v/>
      </c>
      <c r="T53" t="str">
        <f t="shared" si="6"/>
        <v/>
      </c>
      <c r="U53" s="2" t="str">
        <f t="shared" si="14"/>
        <v/>
      </c>
      <c r="V53" s="1" t="str">
        <f>IF(TRIM(U53)&lt;&gt;"",VLOOKUP(U53,設定シート!$A$36:$B$39,2,FALSE),"")</f>
        <v/>
      </c>
    </row>
    <row r="54" spans="1:22" ht="17.100000000000001" customHeight="1">
      <c r="A54" s="14">
        <v>47</v>
      </c>
      <c r="B54" s="12" t="str">
        <f t="shared" si="12"/>
        <v/>
      </c>
      <c r="C54" s="11"/>
      <c r="D54" s="11"/>
      <c r="E54" s="11"/>
      <c r="F54" s="11"/>
      <c r="G54" s="10"/>
      <c r="H54" s="10"/>
      <c r="I54" s="10"/>
      <c r="J54" s="10" t="str">
        <f>IF(TRIM(G54)&lt;&gt;"",VLOOKUP(G54,設定シート!$A$28:$B$30,2,FALSE),"")</f>
        <v/>
      </c>
      <c r="K54" s="11"/>
      <c r="L54" s="7" t="str">
        <f>IF(TRIM(K54)&lt;&gt;"",VLOOKUP(K54,設定シート!$A$1:$B$24,2,FALSE),"")</f>
        <v/>
      </c>
      <c r="M54" s="11"/>
      <c r="N54" s="7" t="str">
        <f>IF(TRIM(M54)&lt;&gt;"",VLOOKUP(M54,設定シート!$C$1:$D$19,2,FALSE),"")</f>
        <v/>
      </c>
      <c r="O54" s="20" t="str">
        <f t="shared" si="1"/>
        <v/>
      </c>
      <c r="P54" s="17" t="str">
        <f t="shared" si="8"/>
        <v/>
      </c>
      <c r="Q54" s="2">
        <f t="shared" si="9"/>
        <v>0</v>
      </c>
      <c r="R54" s="2">
        <f t="shared" si="13"/>
        <v>0</v>
      </c>
      <c r="S54" t="str">
        <f t="shared" si="5"/>
        <v/>
      </c>
      <c r="T54" t="str">
        <f t="shared" si="6"/>
        <v/>
      </c>
      <c r="U54" s="2" t="str">
        <f t="shared" si="14"/>
        <v/>
      </c>
      <c r="V54" s="1" t="str">
        <f>IF(TRIM(U54)&lt;&gt;"",VLOOKUP(U54,設定シート!$A$36:$B$39,2,FALSE),"")</f>
        <v/>
      </c>
    </row>
    <row r="55" spans="1:22" ht="17.100000000000001" customHeight="1">
      <c r="A55" s="14">
        <v>48</v>
      </c>
      <c r="B55" s="12" t="str">
        <f t="shared" si="12"/>
        <v/>
      </c>
      <c r="C55" s="11"/>
      <c r="D55" s="11"/>
      <c r="E55" s="11"/>
      <c r="F55" s="11"/>
      <c r="G55" s="10"/>
      <c r="H55" s="10"/>
      <c r="I55" s="10"/>
      <c r="J55" s="10" t="str">
        <f>IF(TRIM(G55)&lt;&gt;"",VLOOKUP(G55,設定シート!$A$28:$B$30,2,FALSE),"")</f>
        <v/>
      </c>
      <c r="K55" s="11"/>
      <c r="L55" s="7" t="str">
        <f>IF(TRIM(K55)&lt;&gt;"",VLOOKUP(K55,設定シート!$A$1:$B$24,2,FALSE),"")</f>
        <v/>
      </c>
      <c r="M55" s="11"/>
      <c r="N55" s="7" t="str">
        <f>IF(TRIM(M55)&lt;&gt;"",VLOOKUP(M55,設定シート!$C$1:$D$19,2,FALSE),"")</f>
        <v/>
      </c>
      <c r="O55" s="20" t="str">
        <f t="shared" si="1"/>
        <v/>
      </c>
      <c r="P55" s="17" t="str">
        <f t="shared" si="8"/>
        <v/>
      </c>
      <c r="Q55" s="2">
        <f t="shared" si="9"/>
        <v>0</v>
      </c>
      <c r="R55" s="2">
        <f t="shared" si="13"/>
        <v>0</v>
      </c>
      <c r="S55" t="str">
        <f t="shared" si="5"/>
        <v/>
      </c>
      <c r="T55" t="str">
        <f t="shared" si="6"/>
        <v/>
      </c>
      <c r="U55" s="2" t="str">
        <f t="shared" si="14"/>
        <v/>
      </c>
      <c r="V55" s="1" t="str">
        <f>IF(TRIM(U55)&lt;&gt;"",VLOOKUP(U55,設定シート!$A$36:$B$39,2,FALSE),"")</f>
        <v/>
      </c>
    </row>
    <row r="56" spans="1:22" ht="17.100000000000001" customHeight="1">
      <c r="A56" s="14">
        <v>49</v>
      </c>
      <c r="B56" s="12" t="str">
        <f t="shared" si="12"/>
        <v/>
      </c>
      <c r="C56" s="11"/>
      <c r="D56" s="11"/>
      <c r="E56" s="11"/>
      <c r="F56" s="11"/>
      <c r="G56" s="10"/>
      <c r="H56" s="10"/>
      <c r="I56" s="10"/>
      <c r="J56" s="10" t="str">
        <f>IF(TRIM(G56)&lt;&gt;"",VLOOKUP(G56,設定シート!$A$28:$B$30,2,FALSE),"")</f>
        <v/>
      </c>
      <c r="K56" s="11"/>
      <c r="L56" s="7" t="str">
        <f>IF(TRIM(K56)&lt;&gt;"",VLOOKUP(K56,設定シート!$A$1:$B$24,2,FALSE),"")</f>
        <v/>
      </c>
      <c r="M56" s="11"/>
      <c r="N56" s="7" t="str">
        <f>IF(TRIM(M56)&lt;&gt;"",VLOOKUP(M56,設定シート!$C$1:$D$19,2,FALSE),"")</f>
        <v/>
      </c>
      <c r="O56" s="20" t="str">
        <f t="shared" si="1"/>
        <v/>
      </c>
      <c r="P56" s="17" t="str">
        <f t="shared" si="8"/>
        <v/>
      </c>
      <c r="Q56" s="2">
        <f t="shared" si="9"/>
        <v>0</v>
      </c>
      <c r="R56" s="2">
        <f t="shared" si="13"/>
        <v>0</v>
      </c>
      <c r="S56" t="str">
        <f t="shared" si="5"/>
        <v/>
      </c>
      <c r="T56" t="str">
        <f t="shared" si="6"/>
        <v/>
      </c>
      <c r="U56" s="2" t="str">
        <f t="shared" si="14"/>
        <v/>
      </c>
      <c r="V56" s="1" t="str">
        <f>IF(TRIM(U56)&lt;&gt;"",VLOOKUP(U56,設定シート!$A$36:$B$39,2,FALSE),"")</f>
        <v/>
      </c>
    </row>
    <row r="57" spans="1:22" ht="17.100000000000001" customHeight="1">
      <c r="A57" s="14">
        <v>50</v>
      </c>
      <c r="B57" s="12" t="str">
        <f t="shared" si="12"/>
        <v/>
      </c>
      <c r="C57" s="11"/>
      <c r="D57" s="11"/>
      <c r="E57" s="11"/>
      <c r="F57" s="11"/>
      <c r="G57" s="10"/>
      <c r="H57" s="10"/>
      <c r="I57" s="10"/>
      <c r="J57" s="10" t="str">
        <f>IF(TRIM(G57)&lt;&gt;"",VLOOKUP(G57,設定シート!$A$28:$B$30,2,FALSE),"")</f>
        <v/>
      </c>
      <c r="K57" s="11"/>
      <c r="L57" s="7" t="str">
        <f>IF(TRIM(K57)&lt;&gt;"",VLOOKUP(K57,設定シート!$A$1:$B$24,2,FALSE),"")</f>
        <v/>
      </c>
      <c r="M57" s="11"/>
      <c r="N57" s="7" t="str">
        <f>IF(TRIM(M57)&lt;&gt;"",VLOOKUP(M57,設定シート!$C$1:$D$19,2,FALSE),"")</f>
        <v/>
      </c>
      <c r="O57" s="20" t="str">
        <f t="shared" si="1"/>
        <v/>
      </c>
      <c r="P57" s="17" t="str">
        <f t="shared" si="8"/>
        <v/>
      </c>
      <c r="Q57" s="2">
        <f t="shared" si="9"/>
        <v>0</v>
      </c>
      <c r="R57" s="2">
        <f t="shared" si="13"/>
        <v>0</v>
      </c>
      <c r="S57" t="str">
        <f t="shared" si="5"/>
        <v/>
      </c>
      <c r="T57" t="str">
        <f t="shared" si="6"/>
        <v/>
      </c>
      <c r="U57" s="2" t="str">
        <f t="shared" si="14"/>
        <v/>
      </c>
      <c r="V57" s="1" t="str">
        <f>IF(TRIM(U57)&lt;&gt;"",VLOOKUP(U57,設定シート!$A$36:$B$39,2,FALSE),"")</f>
        <v/>
      </c>
    </row>
    <row r="58" spans="1:22" ht="17.100000000000001" customHeight="1">
      <c r="A58" s="14">
        <v>51</v>
      </c>
      <c r="B58" s="12" t="str">
        <f t="shared" si="12"/>
        <v/>
      </c>
      <c r="C58" s="11"/>
      <c r="D58" s="11"/>
      <c r="E58" s="11"/>
      <c r="F58" s="11"/>
      <c r="G58" s="10"/>
      <c r="H58" s="10"/>
      <c r="I58" s="10"/>
      <c r="J58" s="10" t="str">
        <f>IF(TRIM(G58)&lt;&gt;"",VLOOKUP(G58,設定シート!$A$28:$B$30,2,FALSE),"")</f>
        <v/>
      </c>
      <c r="K58" s="11"/>
      <c r="L58" s="7" t="str">
        <f>IF(TRIM(K58)&lt;&gt;"",VLOOKUP(K58,設定シート!$A$1:$B$24,2,FALSE),"")</f>
        <v/>
      </c>
      <c r="M58" s="11"/>
      <c r="N58" s="7" t="str">
        <f>IF(TRIM(M58)&lt;&gt;"",VLOOKUP(M58,設定シート!$C$1:$D$19,2,FALSE),"")</f>
        <v/>
      </c>
      <c r="O58" s="20" t="str">
        <f t="shared" si="1"/>
        <v/>
      </c>
      <c r="P58" s="17" t="str">
        <f t="shared" si="8"/>
        <v/>
      </c>
      <c r="Q58" s="2">
        <f t="shared" si="9"/>
        <v>0</v>
      </c>
      <c r="R58" s="2">
        <f t="shared" si="13"/>
        <v>0</v>
      </c>
      <c r="S58" t="str">
        <f t="shared" si="5"/>
        <v/>
      </c>
      <c r="T58" t="str">
        <f t="shared" si="6"/>
        <v/>
      </c>
      <c r="U58" s="2" t="str">
        <f t="shared" si="14"/>
        <v/>
      </c>
      <c r="V58" s="1" t="str">
        <f>IF(TRIM(U58)&lt;&gt;"",VLOOKUP(U58,設定シート!$A$36:$B$39,2,FALSE),"")</f>
        <v/>
      </c>
    </row>
    <row r="59" spans="1:22" ht="17.100000000000001" customHeight="1">
      <c r="A59" s="14">
        <v>52</v>
      </c>
      <c r="B59" s="12" t="str">
        <f t="shared" si="12"/>
        <v/>
      </c>
      <c r="C59" s="11"/>
      <c r="D59" s="11"/>
      <c r="E59" s="11"/>
      <c r="F59" s="11"/>
      <c r="G59" s="10"/>
      <c r="H59" s="10"/>
      <c r="I59" s="10"/>
      <c r="J59" s="10" t="str">
        <f>IF(TRIM(G59)&lt;&gt;"",VLOOKUP(G59,設定シート!$A$28:$B$30,2,FALSE),"")</f>
        <v/>
      </c>
      <c r="K59" s="11"/>
      <c r="L59" s="7" t="str">
        <f>IF(TRIM(K59)&lt;&gt;"",VLOOKUP(K59,設定シート!$A$1:$B$24,2,FALSE),"")</f>
        <v/>
      </c>
      <c r="M59" s="11"/>
      <c r="N59" s="7" t="str">
        <f>IF(TRIM(M59)&lt;&gt;"",VLOOKUP(M59,設定シート!$C$1:$D$19,2,FALSE),"")</f>
        <v/>
      </c>
      <c r="O59" s="20" t="str">
        <f t="shared" si="1"/>
        <v/>
      </c>
      <c r="P59" s="17" t="str">
        <f t="shared" si="8"/>
        <v/>
      </c>
      <c r="Q59" s="2">
        <f t="shared" si="9"/>
        <v>0</v>
      </c>
      <c r="R59" s="2">
        <f t="shared" si="13"/>
        <v>0</v>
      </c>
      <c r="S59" t="str">
        <f t="shared" si="5"/>
        <v/>
      </c>
      <c r="T59" t="str">
        <f t="shared" si="6"/>
        <v/>
      </c>
      <c r="U59" s="2" t="str">
        <f t="shared" si="14"/>
        <v/>
      </c>
      <c r="V59" s="1" t="str">
        <f>IF(TRIM(U59)&lt;&gt;"",VLOOKUP(U59,設定シート!$A$36:$B$39,2,FALSE),"")</f>
        <v/>
      </c>
    </row>
    <row r="60" spans="1:22" ht="17.100000000000001" customHeight="1">
      <c r="A60" s="14">
        <v>53</v>
      </c>
      <c r="B60" s="12" t="str">
        <f t="shared" si="12"/>
        <v/>
      </c>
      <c r="C60" s="11"/>
      <c r="D60" s="11"/>
      <c r="E60" s="11"/>
      <c r="F60" s="11"/>
      <c r="G60" s="10"/>
      <c r="H60" s="10"/>
      <c r="I60" s="10"/>
      <c r="J60" s="10" t="str">
        <f>IF(TRIM(G60)&lt;&gt;"",VLOOKUP(G60,設定シート!$A$28:$B$30,2,FALSE),"")</f>
        <v/>
      </c>
      <c r="K60" s="11"/>
      <c r="L60" s="7" t="str">
        <f>IF(TRIM(K60)&lt;&gt;"",VLOOKUP(K60,設定シート!$A$1:$B$24,2,FALSE),"")</f>
        <v/>
      </c>
      <c r="M60" s="11"/>
      <c r="N60" s="7" t="str">
        <f>IF(TRIM(M60)&lt;&gt;"",VLOOKUP(M60,設定シート!$C$1:$D$19,2,FALSE),"")</f>
        <v/>
      </c>
      <c r="O60" s="20" t="str">
        <f t="shared" si="1"/>
        <v/>
      </c>
      <c r="P60" s="17" t="str">
        <f t="shared" si="8"/>
        <v/>
      </c>
      <c r="Q60" s="2">
        <f t="shared" si="9"/>
        <v>0</v>
      </c>
      <c r="R60" s="2">
        <f t="shared" si="13"/>
        <v>0</v>
      </c>
      <c r="S60" t="str">
        <f t="shared" si="5"/>
        <v/>
      </c>
      <c r="T60" t="str">
        <f t="shared" si="6"/>
        <v/>
      </c>
      <c r="U60" s="2" t="str">
        <f t="shared" si="14"/>
        <v/>
      </c>
      <c r="V60" s="1" t="str">
        <f>IF(TRIM(U60)&lt;&gt;"",VLOOKUP(U60,設定シート!$A$36:$B$39,2,FALSE),"")</f>
        <v/>
      </c>
    </row>
    <row r="61" spans="1:22" ht="17.100000000000001" customHeight="1">
      <c r="A61" s="14">
        <v>54</v>
      </c>
      <c r="B61" s="12" t="str">
        <f t="shared" si="12"/>
        <v/>
      </c>
      <c r="C61" s="11"/>
      <c r="D61" s="11"/>
      <c r="E61" s="11"/>
      <c r="F61" s="11"/>
      <c r="G61" s="10"/>
      <c r="H61" s="10"/>
      <c r="I61" s="10"/>
      <c r="J61" s="10" t="str">
        <f>IF(TRIM(G61)&lt;&gt;"",VLOOKUP(G61,設定シート!$A$28:$B$30,2,FALSE),"")</f>
        <v/>
      </c>
      <c r="K61" s="11"/>
      <c r="L61" s="7" t="str">
        <f>IF(TRIM(K61)&lt;&gt;"",VLOOKUP(K61,設定シート!$A$1:$B$24,2,FALSE),"")</f>
        <v/>
      </c>
      <c r="M61" s="11"/>
      <c r="N61" s="7" t="str">
        <f>IF(TRIM(M61)&lt;&gt;"",VLOOKUP(M61,設定シート!$C$1:$D$19,2,FALSE),"")</f>
        <v/>
      </c>
      <c r="O61" s="20" t="str">
        <f t="shared" si="1"/>
        <v/>
      </c>
      <c r="P61" s="17" t="str">
        <f t="shared" si="8"/>
        <v/>
      </c>
      <c r="Q61" s="2">
        <f t="shared" si="9"/>
        <v>0</v>
      </c>
      <c r="R61" s="2">
        <f t="shared" si="13"/>
        <v>0</v>
      </c>
      <c r="S61" t="str">
        <f t="shared" si="5"/>
        <v/>
      </c>
      <c r="T61" t="str">
        <f t="shared" si="6"/>
        <v/>
      </c>
      <c r="U61" s="2" t="str">
        <f t="shared" si="14"/>
        <v/>
      </c>
      <c r="V61" s="1" t="str">
        <f>IF(TRIM(U61)&lt;&gt;"",VLOOKUP(U61,設定シート!$A$36:$B$39,2,FALSE),"")</f>
        <v/>
      </c>
    </row>
    <row r="62" spans="1:22" ht="17.100000000000001" customHeight="1">
      <c r="A62" s="14">
        <v>55</v>
      </c>
      <c r="B62" s="12" t="str">
        <f t="shared" si="12"/>
        <v/>
      </c>
      <c r="C62" s="11"/>
      <c r="D62" s="11"/>
      <c r="E62" s="11"/>
      <c r="F62" s="11"/>
      <c r="G62" s="10"/>
      <c r="H62" s="10"/>
      <c r="I62" s="10"/>
      <c r="J62" s="10" t="str">
        <f>IF(TRIM(G62)&lt;&gt;"",VLOOKUP(G62,設定シート!$A$28:$B$30,2,FALSE),"")</f>
        <v/>
      </c>
      <c r="K62" s="11"/>
      <c r="L62" s="7" t="str">
        <f>IF(TRIM(K62)&lt;&gt;"",VLOOKUP(K62,設定シート!$A$1:$B$24,2,FALSE),"")</f>
        <v/>
      </c>
      <c r="M62" s="11"/>
      <c r="N62" s="7" t="str">
        <f>IF(TRIM(M62)&lt;&gt;"",VLOOKUP(M62,設定シート!$C$1:$D$19,2,FALSE),"")</f>
        <v/>
      </c>
      <c r="O62" s="20" t="str">
        <f t="shared" si="1"/>
        <v/>
      </c>
      <c r="P62" s="17" t="str">
        <f t="shared" si="8"/>
        <v/>
      </c>
      <c r="Q62" s="2">
        <f t="shared" si="9"/>
        <v>0</v>
      </c>
      <c r="R62" s="2">
        <f t="shared" si="13"/>
        <v>0</v>
      </c>
      <c r="S62" t="str">
        <f t="shared" si="5"/>
        <v/>
      </c>
      <c r="T62" t="str">
        <f t="shared" si="6"/>
        <v/>
      </c>
      <c r="U62" s="2" t="str">
        <f t="shared" si="14"/>
        <v/>
      </c>
      <c r="V62" s="1" t="str">
        <f>IF(TRIM(U62)&lt;&gt;"",VLOOKUP(U62,設定シート!$A$36:$B$39,2,FALSE),"")</f>
        <v/>
      </c>
    </row>
    <row r="63" spans="1:22" ht="17.100000000000001" customHeight="1">
      <c r="A63" s="14">
        <v>56</v>
      </c>
      <c r="B63" s="12" t="str">
        <f t="shared" si="12"/>
        <v/>
      </c>
      <c r="C63" s="11"/>
      <c r="D63" s="11"/>
      <c r="E63" s="11"/>
      <c r="F63" s="11"/>
      <c r="G63" s="10"/>
      <c r="H63" s="10"/>
      <c r="I63" s="10"/>
      <c r="J63" s="10" t="str">
        <f>IF(TRIM(G63)&lt;&gt;"",VLOOKUP(G63,設定シート!$A$28:$B$30,2,FALSE),"")</f>
        <v/>
      </c>
      <c r="K63" s="11"/>
      <c r="L63" s="7" t="str">
        <f>IF(TRIM(K63)&lt;&gt;"",VLOOKUP(K63,設定シート!$A$1:$B$24,2,FALSE),"")</f>
        <v/>
      </c>
      <c r="M63" s="11"/>
      <c r="N63" s="7" t="str">
        <f>IF(TRIM(M63)&lt;&gt;"",VLOOKUP(M63,設定シート!$C$1:$D$19,2,FALSE),"")</f>
        <v/>
      </c>
      <c r="O63" s="20" t="str">
        <f t="shared" si="1"/>
        <v/>
      </c>
      <c r="P63" s="17" t="str">
        <f t="shared" si="8"/>
        <v/>
      </c>
      <c r="Q63" s="2">
        <f t="shared" si="9"/>
        <v>0</v>
      </c>
      <c r="R63" s="2">
        <f t="shared" si="13"/>
        <v>0</v>
      </c>
      <c r="S63" t="str">
        <f t="shared" si="5"/>
        <v/>
      </c>
      <c r="T63" t="str">
        <f t="shared" si="6"/>
        <v/>
      </c>
      <c r="U63" s="2" t="str">
        <f t="shared" si="14"/>
        <v/>
      </c>
      <c r="V63" s="1" t="str">
        <f>IF(TRIM(U63)&lt;&gt;"",VLOOKUP(U63,設定シート!$A$36:$B$39,2,FALSE),"")</f>
        <v/>
      </c>
    </row>
    <row r="64" spans="1:22" ht="17.100000000000001" customHeight="1">
      <c r="A64" s="14">
        <v>57</v>
      </c>
      <c r="B64" s="12" t="str">
        <f t="shared" si="12"/>
        <v/>
      </c>
      <c r="C64" s="11"/>
      <c r="D64" s="11"/>
      <c r="E64" s="11"/>
      <c r="F64" s="11"/>
      <c r="G64" s="10"/>
      <c r="H64" s="10"/>
      <c r="I64" s="10"/>
      <c r="J64" s="10" t="str">
        <f>IF(TRIM(G64)&lt;&gt;"",VLOOKUP(G64,設定シート!$A$28:$B$30,2,FALSE),"")</f>
        <v/>
      </c>
      <c r="K64" s="11"/>
      <c r="L64" s="7" t="str">
        <f>IF(TRIM(K64)&lt;&gt;"",VLOOKUP(K64,設定シート!$A$1:$B$24,2,FALSE),"")</f>
        <v/>
      </c>
      <c r="M64" s="11"/>
      <c r="N64" s="7" t="str">
        <f>IF(TRIM(M64)&lt;&gt;"",VLOOKUP(M64,設定シート!$C$1:$D$19,2,FALSE),"")</f>
        <v/>
      </c>
      <c r="O64" s="20" t="str">
        <f t="shared" si="1"/>
        <v/>
      </c>
      <c r="P64" s="17" t="str">
        <f t="shared" si="8"/>
        <v/>
      </c>
      <c r="Q64" s="2">
        <f t="shared" si="9"/>
        <v>0</v>
      </c>
      <c r="R64" s="2">
        <f t="shared" si="13"/>
        <v>0</v>
      </c>
      <c r="S64" t="str">
        <f t="shared" si="5"/>
        <v/>
      </c>
      <c r="T64" t="str">
        <f t="shared" si="6"/>
        <v/>
      </c>
      <c r="U64" s="2" t="str">
        <f t="shared" si="14"/>
        <v/>
      </c>
      <c r="V64" s="1" t="str">
        <f>IF(TRIM(U64)&lt;&gt;"",VLOOKUP(U64,設定シート!$A$36:$B$39,2,FALSE),"")</f>
        <v/>
      </c>
    </row>
    <row r="65" spans="1:22" ht="17.100000000000001" customHeight="1">
      <c r="A65" s="14">
        <v>58</v>
      </c>
      <c r="B65" s="12" t="str">
        <f t="shared" si="12"/>
        <v/>
      </c>
      <c r="C65" s="11"/>
      <c r="D65" s="11"/>
      <c r="E65" s="11"/>
      <c r="F65" s="11"/>
      <c r="G65" s="10"/>
      <c r="H65" s="10"/>
      <c r="I65" s="10"/>
      <c r="J65" s="10" t="str">
        <f>IF(TRIM(G65)&lt;&gt;"",VLOOKUP(G65,設定シート!$A$28:$B$30,2,FALSE),"")</f>
        <v/>
      </c>
      <c r="K65" s="11"/>
      <c r="L65" s="7" t="str">
        <f>IF(TRIM(K65)&lt;&gt;"",VLOOKUP(K65,設定シート!$A$1:$B$24,2,FALSE),"")</f>
        <v/>
      </c>
      <c r="M65" s="11"/>
      <c r="N65" s="7" t="str">
        <f>IF(TRIM(M65)&lt;&gt;"",VLOOKUP(M65,設定シート!$C$1:$D$19,2,FALSE),"")</f>
        <v/>
      </c>
      <c r="O65" s="20" t="str">
        <f t="shared" si="1"/>
        <v/>
      </c>
      <c r="P65" s="17" t="str">
        <f t="shared" si="8"/>
        <v/>
      </c>
      <c r="Q65" s="2">
        <f t="shared" si="9"/>
        <v>0</v>
      </c>
      <c r="R65" s="2">
        <f t="shared" si="13"/>
        <v>0</v>
      </c>
      <c r="S65" t="str">
        <f t="shared" si="5"/>
        <v/>
      </c>
      <c r="T65" t="str">
        <f t="shared" si="6"/>
        <v/>
      </c>
      <c r="U65" s="2" t="str">
        <f t="shared" si="14"/>
        <v/>
      </c>
      <c r="V65" s="1" t="str">
        <f>IF(TRIM(U65)&lt;&gt;"",VLOOKUP(U65,設定シート!$A$36:$B$39,2,FALSE),"")</f>
        <v/>
      </c>
    </row>
    <row r="66" spans="1:22" ht="17.100000000000001" customHeight="1">
      <c r="A66" s="14">
        <v>59</v>
      </c>
      <c r="B66" s="12" t="str">
        <f t="shared" si="12"/>
        <v/>
      </c>
      <c r="C66" s="11"/>
      <c r="D66" s="11"/>
      <c r="E66" s="11"/>
      <c r="F66" s="11"/>
      <c r="G66" s="10"/>
      <c r="H66" s="10"/>
      <c r="I66" s="10"/>
      <c r="J66" s="10" t="str">
        <f>IF(TRIM(G66)&lt;&gt;"",VLOOKUP(G66,設定シート!$A$28:$B$30,2,FALSE),"")</f>
        <v/>
      </c>
      <c r="K66" s="11"/>
      <c r="L66" s="7" t="str">
        <f>IF(TRIM(K66)&lt;&gt;"",VLOOKUP(K66,設定シート!$A$1:$B$24,2,FALSE),"")</f>
        <v/>
      </c>
      <c r="M66" s="11"/>
      <c r="N66" s="7" t="str">
        <f>IF(TRIM(M66)&lt;&gt;"",VLOOKUP(M66,設定シート!$C$1:$D$19,2,FALSE),"")</f>
        <v/>
      </c>
      <c r="O66" s="20" t="str">
        <f t="shared" si="1"/>
        <v/>
      </c>
      <c r="P66" s="17" t="str">
        <f t="shared" si="8"/>
        <v/>
      </c>
      <c r="Q66" s="2">
        <f t="shared" si="9"/>
        <v>0</v>
      </c>
      <c r="R66" s="2">
        <f t="shared" si="13"/>
        <v>0</v>
      </c>
      <c r="S66" t="str">
        <f t="shared" si="5"/>
        <v/>
      </c>
      <c r="T66" t="str">
        <f t="shared" si="6"/>
        <v/>
      </c>
      <c r="U66" s="2" t="str">
        <f t="shared" si="14"/>
        <v/>
      </c>
      <c r="V66" s="1" t="str">
        <f>IF(TRIM(U66)&lt;&gt;"",VLOOKUP(U66,設定シート!$A$36:$B$39,2,FALSE),"")</f>
        <v/>
      </c>
    </row>
    <row r="67" spans="1:22" ht="17.100000000000001" customHeight="1">
      <c r="A67" s="14">
        <v>60</v>
      </c>
      <c r="B67" s="12" t="str">
        <f t="shared" si="12"/>
        <v/>
      </c>
      <c r="C67" s="11"/>
      <c r="D67" s="11"/>
      <c r="E67" s="11"/>
      <c r="F67" s="11"/>
      <c r="G67" s="10"/>
      <c r="H67" s="10"/>
      <c r="I67" s="10"/>
      <c r="J67" s="10" t="str">
        <f>IF(TRIM(G67)&lt;&gt;"",VLOOKUP(G67,設定シート!$A$28:$B$30,2,FALSE),"")</f>
        <v/>
      </c>
      <c r="K67" s="11"/>
      <c r="L67" s="7" t="str">
        <f>IF(TRIM(K67)&lt;&gt;"",VLOOKUP(K67,設定シート!$A$1:$B$24,2,FALSE),"")</f>
        <v/>
      </c>
      <c r="M67" s="11"/>
      <c r="N67" s="7" t="str">
        <f>IF(TRIM(M67)&lt;&gt;"",VLOOKUP(M67,設定シート!$C$1:$D$19,2,FALSE),"")</f>
        <v/>
      </c>
      <c r="O67" s="20" t="str">
        <f t="shared" si="1"/>
        <v/>
      </c>
      <c r="P67" s="17" t="str">
        <f t="shared" si="8"/>
        <v/>
      </c>
      <c r="Q67" s="2">
        <f t="shared" si="9"/>
        <v>0</v>
      </c>
      <c r="R67" s="2">
        <f t="shared" si="13"/>
        <v>0</v>
      </c>
      <c r="S67" t="str">
        <f t="shared" si="5"/>
        <v/>
      </c>
      <c r="T67" t="str">
        <f t="shared" si="6"/>
        <v/>
      </c>
      <c r="U67" s="2" t="str">
        <f t="shared" si="14"/>
        <v/>
      </c>
      <c r="V67" s="1" t="str">
        <f>IF(TRIM(U67)&lt;&gt;"",VLOOKUP(U67,設定シート!$A$36:$B$39,2,FALSE),"")</f>
        <v/>
      </c>
    </row>
    <row r="68" spans="1:22" ht="17.100000000000001" customHeight="1">
      <c r="A68" s="14">
        <v>61</v>
      </c>
      <c r="B68" s="12" t="str">
        <f t="shared" si="12"/>
        <v/>
      </c>
      <c r="C68" s="11"/>
      <c r="D68" s="11"/>
      <c r="E68" s="11"/>
      <c r="F68" s="11"/>
      <c r="G68" s="10"/>
      <c r="H68" s="10"/>
      <c r="I68" s="10"/>
      <c r="J68" s="10" t="str">
        <f>IF(TRIM(G68)&lt;&gt;"",VLOOKUP(G68,設定シート!$A$28:$B$30,2,FALSE),"")</f>
        <v/>
      </c>
      <c r="K68" s="11"/>
      <c r="L68" s="7" t="str">
        <f>IF(TRIM(K68)&lt;&gt;"",VLOOKUP(K68,設定シート!$A$1:$B$24,2,FALSE),"")</f>
        <v/>
      </c>
      <c r="M68" s="11"/>
      <c r="N68" s="7" t="str">
        <f>IF(TRIM(M68)&lt;&gt;"",VLOOKUP(M68,設定シート!$C$1:$D$19,2,FALSE),"")</f>
        <v/>
      </c>
      <c r="O68" s="20" t="str">
        <f t="shared" si="1"/>
        <v/>
      </c>
      <c r="P68" s="17" t="str">
        <f t="shared" si="8"/>
        <v/>
      </c>
      <c r="Q68" s="2">
        <f t="shared" si="9"/>
        <v>0</v>
      </c>
      <c r="R68" s="2">
        <f t="shared" si="13"/>
        <v>0</v>
      </c>
      <c r="S68" t="str">
        <f t="shared" si="5"/>
        <v/>
      </c>
      <c r="T68" t="str">
        <f t="shared" si="6"/>
        <v/>
      </c>
      <c r="U68" s="2" t="str">
        <f t="shared" si="14"/>
        <v/>
      </c>
      <c r="V68" s="1" t="str">
        <f>IF(TRIM(U68)&lt;&gt;"",VLOOKUP(U68,設定シート!$A$36:$B$39,2,FALSE),"")</f>
        <v/>
      </c>
    </row>
    <row r="69" spans="1:22" ht="17.100000000000001" customHeight="1">
      <c r="A69" s="14">
        <v>62</v>
      </c>
      <c r="B69" s="12" t="str">
        <f t="shared" si="12"/>
        <v/>
      </c>
      <c r="C69" s="11"/>
      <c r="D69" s="11"/>
      <c r="E69" s="11"/>
      <c r="F69" s="11"/>
      <c r="G69" s="10"/>
      <c r="H69" s="10"/>
      <c r="I69" s="10"/>
      <c r="J69" s="10" t="str">
        <f>IF(TRIM(G69)&lt;&gt;"",VLOOKUP(G69,設定シート!$A$28:$B$30,2,FALSE),"")</f>
        <v/>
      </c>
      <c r="K69" s="11"/>
      <c r="L69" s="7" t="str">
        <f>IF(TRIM(K69)&lt;&gt;"",VLOOKUP(K69,設定シート!$A$1:$B$24,2,FALSE),"")</f>
        <v/>
      </c>
      <c r="M69" s="11"/>
      <c r="N69" s="7" t="str">
        <f>IF(TRIM(M69)&lt;&gt;"",VLOOKUP(M69,設定シート!$C$1:$D$19,2,FALSE),"")</f>
        <v/>
      </c>
      <c r="O69" s="20" t="str">
        <f t="shared" si="1"/>
        <v/>
      </c>
      <c r="P69" s="17" t="str">
        <f t="shared" si="8"/>
        <v/>
      </c>
      <c r="Q69" s="2">
        <f t="shared" si="9"/>
        <v>0</v>
      </c>
      <c r="R69" s="2">
        <f t="shared" si="13"/>
        <v>0</v>
      </c>
      <c r="S69" t="str">
        <f t="shared" si="5"/>
        <v/>
      </c>
      <c r="T69" t="str">
        <f t="shared" si="6"/>
        <v/>
      </c>
      <c r="U69" s="2" t="str">
        <f t="shared" si="14"/>
        <v/>
      </c>
      <c r="V69" s="1" t="str">
        <f>IF(TRIM(U69)&lt;&gt;"",VLOOKUP(U69,設定シート!$A$36:$B$39,2,FALSE),"")</f>
        <v/>
      </c>
    </row>
    <row r="70" spans="1:22" ht="17.100000000000001" customHeight="1">
      <c r="A70" s="14">
        <v>63</v>
      </c>
      <c r="B70" s="12" t="str">
        <f t="shared" si="12"/>
        <v/>
      </c>
      <c r="C70" s="11"/>
      <c r="D70" s="11"/>
      <c r="E70" s="11"/>
      <c r="F70" s="11"/>
      <c r="G70" s="10"/>
      <c r="H70" s="10"/>
      <c r="I70" s="10"/>
      <c r="J70" s="10" t="str">
        <f>IF(TRIM(G70)&lt;&gt;"",VLOOKUP(G70,設定シート!$A$28:$B$30,2,FALSE),"")</f>
        <v/>
      </c>
      <c r="K70" s="11"/>
      <c r="L70" s="7" t="str">
        <f>IF(TRIM(K70)&lt;&gt;"",VLOOKUP(K70,設定シート!$A$1:$B$24,2,FALSE),"")</f>
        <v/>
      </c>
      <c r="M70" s="11"/>
      <c r="N70" s="7" t="str">
        <f>IF(TRIM(M70)&lt;&gt;"",VLOOKUP(M70,設定シート!$C$1:$D$19,2,FALSE),"")</f>
        <v/>
      </c>
      <c r="O70" s="20" t="str">
        <f t="shared" si="1"/>
        <v/>
      </c>
      <c r="P70" s="17" t="str">
        <f t="shared" si="8"/>
        <v/>
      </c>
      <c r="Q70" s="2">
        <f t="shared" si="9"/>
        <v>0</v>
      </c>
      <c r="R70" s="2">
        <f t="shared" si="13"/>
        <v>0</v>
      </c>
      <c r="S70" t="str">
        <f t="shared" si="5"/>
        <v/>
      </c>
      <c r="T70" t="str">
        <f t="shared" si="6"/>
        <v/>
      </c>
      <c r="U70" s="2" t="str">
        <f t="shared" si="14"/>
        <v/>
      </c>
      <c r="V70" s="1" t="str">
        <f>IF(TRIM(U70)&lt;&gt;"",VLOOKUP(U70,設定シート!$A$36:$B$39,2,FALSE),"")</f>
        <v/>
      </c>
    </row>
    <row r="71" spans="1:22" ht="17.100000000000001" customHeight="1">
      <c r="A71" s="14">
        <v>64</v>
      </c>
      <c r="B71" s="12" t="str">
        <f t="shared" si="12"/>
        <v/>
      </c>
      <c r="C71" s="11"/>
      <c r="D71" s="11"/>
      <c r="E71" s="11"/>
      <c r="F71" s="11"/>
      <c r="G71" s="10"/>
      <c r="H71" s="10"/>
      <c r="I71" s="10"/>
      <c r="J71" s="10" t="str">
        <f>IF(TRIM(G71)&lt;&gt;"",VLOOKUP(G71,設定シート!$A$28:$B$30,2,FALSE),"")</f>
        <v/>
      </c>
      <c r="K71" s="11"/>
      <c r="L71" s="7" t="str">
        <f>IF(TRIM(K71)&lt;&gt;"",VLOOKUP(K71,設定シート!$A$1:$B$24,2,FALSE),"")</f>
        <v/>
      </c>
      <c r="M71" s="11"/>
      <c r="N71" s="7" t="str">
        <f>IF(TRIM(M71)&lt;&gt;"",VLOOKUP(M71,設定シート!$C$1:$D$19,2,FALSE),"")</f>
        <v/>
      </c>
      <c r="O71" s="20" t="str">
        <f t="shared" si="1"/>
        <v/>
      </c>
      <c r="P71" s="17" t="str">
        <f t="shared" si="8"/>
        <v/>
      </c>
      <c r="Q71" s="2">
        <f t="shared" si="9"/>
        <v>0</v>
      </c>
      <c r="R71" s="2">
        <f t="shared" si="13"/>
        <v>0</v>
      </c>
      <c r="S71" t="str">
        <f t="shared" si="5"/>
        <v/>
      </c>
      <c r="T71" t="str">
        <f t="shared" si="6"/>
        <v/>
      </c>
      <c r="U71" s="2" t="str">
        <f t="shared" si="14"/>
        <v/>
      </c>
      <c r="V71" s="1" t="str">
        <f>IF(TRIM(U71)&lt;&gt;"",VLOOKUP(U71,設定シート!$A$36:$B$39,2,FALSE),"")</f>
        <v/>
      </c>
    </row>
    <row r="72" spans="1:22" ht="17.100000000000001" customHeight="1">
      <c r="A72" s="14">
        <v>65</v>
      </c>
      <c r="B72" s="12" t="str">
        <f t="shared" si="12"/>
        <v/>
      </c>
      <c r="C72" s="11"/>
      <c r="D72" s="11"/>
      <c r="E72" s="11"/>
      <c r="F72" s="11"/>
      <c r="G72" s="10"/>
      <c r="H72" s="10"/>
      <c r="I72" s="10"/>
      <c r="J72" s="10" t="str">
        <f>IF(TRIM(G72)&lt;&gt;"",VLOOKUP(G72,設定シート!$A$28:$B$30,2,FALSE),"")</f>
        <v/>
      </c>
      <c r="K72" s="11"/>
      <c r="L72" s="7" t="str">
        <f>IF(TRIM(K72)&lt;&gt;"",VLOOKUP(K72,設定シート!$A$1:$B$24,2,FALSE),"")</f>
        <v/>
      </c>
      <c r="M72" s="11"/>
      <c r="N72" s="7" t="str">
        <f>IF(TRIM(M72)&lt;&gt;"",VLOOKUP(M72,設定シート!$C$1:$D$19,2,FALSE),"")</f>
        <v/>
      </c>
      <c r="O72" s="20" t="str">
        <f t="shared" ref="O72:O107" si="15">IF($C$3="","",IF($C72&lt;&gt;"",$C$3,""))</f>
        <v/>
      </c>
      <c r="P72" s="17" t="str">
        <f t="shared" si="8"/>
        <v/>
      </c>
      <c r="Q72" s="2">
        <f t="shared" si="9"/>
        <v>0</v>
      </c>
      <c r="R72" s="2">
        <f t="shared" si="13"/>
        <v>0</v>
      </c>
      <c r="S72" t="str">
        <f t="shared" ref="S72:S107" si="16">IF(C72=0,"",IF(Q72&gt;=7,"OK","BAD"))</f>
        <v/>
      </c>
      <c r="T72" t="str">
        <f t="shared" ref="T72:T107" si="17">IF(C72=0,"",IF(R72&gt;=1,"OK","BAD"))</f>
        <v/>
      </c>
      <c r="U72" s="2" t="str">
        <f t="shared" si="14"/>
        <v/>
      </c>
      <c r="V72" s="1" t="str">
        <f>IF(TRIM(U72)&lt;&gt;"",VLOOKUP(U72,設定シート!$A$36:$B$39,2,FALSE),"")</f>
        <v/>
      </c>
    </row>
    <row r="73" spans="1:22" ht="17.100000000000001" customHeight="1">
      <c r="A73" s="14">
        <v>66</v>
      </c>
      <c r="B73" s="12" t="str">
        <f t="shared" si="12"/>
        <v/>
      </c>
      <c r="C73" s="11"/>
      <c r="D73" s="11"/>
      <c r="E73" s="11"/>
      <c r="F73" s="11"/>
      <c r="G73" s="10"/>
      <c r="H73" s="10"/>
      <c r="I73" s="10"/>
      <c r="J73" s="10" t="str">
        <f>IF(TRIM(G73)&lt;&gt;"",VLOOKUP(G73,設定シート!$A$28:$B$30,2,FALSE),"")</f>
        <v/>
      </c>
      <c r="K73" s="11"/>
      <c r="L73" s="7" t="str">
        <f>IF(TRIM(K73)&lt;&gt;"",VLOOKUP(K73,設定シート!$A$1:$B$24,2,FALSE),"")</f>
        <v/>
      </c>
      <c r="M73" s="11"/>
      <c r="N73" s="7" t="str">
        <f>IF(TRIM(M73)&lt;&gt;"",VLOOKUP(M73,設定シート!$C$1:$D$19,2,FALSE),"")</f>
        <v/>
      </c>
      <c r="O73" s="20" t="str">
        <f t="shared" si="15"/>
        <v/>
      </c>
      <c r="P73" s="17" t="str">
        <f t="shared" ref="P73:P107" si="18">IF(C73=0,"",IF(V73=1,"OK","未入力あり"))</f>
        <v/>
      </c>
      <c r="Q73" s="2">
        <f t="shared" ref="Q73:Q107" si="19">COUNTA(C73:I73)</f>
        <v>0</v>
      </c>
      <c r="R73" s="2">
        <f t="shared" si="13"/>
        <v>0</v>
      </c>
      <c r="S73" t="str">
        <f t="shared" si="16"/>
        <v/>
      </c>
      <c r="T73" t="str">
        <f t="shared" si="17"/>
        <v/>
      </c>
      <c r="U73" s="2" t="str">
        <f t="shared" si="14"/>
        <v/>
      </c>
      <c r="V73" s="1" t="str">
        <f>IF(TRIM(U73)&lt;&gt;"",VLOOKUP(U73,設定シート!$A$36:$B$39,2,FALSE),"")</f>
        <v/>
      </c>
    </row>
    <row r="74" spans="1:22" ht="17.100000000000001" customHeight="1">
      <c r="A74" s="14">
        <v>67</v>
      </c>
      <c r="B74" s="12" t="str">
        <f t="shared" si="12"/>
        <v/>
      </c>
      <c r="C74" s="11"/>
      <c r="D74" s="11"/>
      <c r="E74" s="11"/>
      <c r="F74" s="11"/>
      <c r="G74" s="10"/>
      <c r="H74" s="10"/>
      <c r="I74" s="10"/>
      <c r="J74" s="10" t="str">
        <f>IF(TRIM(G74)&lt;&gt;"",VLOOKUP(G74,設定シート!$A$28:$B$30,2,FALSE),"")</f>
        <v/>
      </c>
      <c r="K74" s="11"/>
      <c r="L74" s="7" t="str">
        <f>IF(TRIM(K74)&lt;&gt;"",VLOOKUP(K74,設定シート!$A$1:$B$24,2,FALSE),"")</f>
        <v/>
      </c>
      <c r="M74" s="11"/>
      <c r="N74" s="7" t="str">
        <f>IF(TRIM(M74)&lt;&gt;"",VLOOKUP(M74,設定シート!$C$1:$D$19,2,FALSE),"")</f>
        <v/>
      </c>
      <c r="O74" s="20" t="str">
        <f t="shared" si="15"/>
        <v/>
      </c>
      <c r="P74" s="17" t="str">
        <f t="shared" si="18"/>
        <v/>
      </c>
      <c r="Q74" s="2">
        <f t="shared" si="19"/>
        <v>0</v>
      </c>
      <c r="R74" s="2">
        <f t="shared" si="13"/>
        <v>0</v>
      </c>
      <c r="S74" t="str">
        <f t="shared" si="16"/>
        <v/>
      </c>
      <c r="T74" t="str">
        <f t="shared" si="17"/>
        <v/>
      </c>
      <c r="U74" s="2" t="str">
        <f t="shared" si="14"/>
        <v/>
      </c>
      <c r="V74" s="1" t="str">
        <f>IF(TRIM(U74)&lt;&gt;"",VLOOKUP(U74,設定シート!$A$36:$B$39,2,FALSE),"")</f>
        <v/>
      </c>
    </row>
    <row r="75" spans="1:22" ht="17.100000000000001" customHeight="1">
      <c r="A75" s="14">
        <v>68</v>
      </c>
      <c r="B75" s="12" t="str">
        <f t="shared" si="12"/>
        <v/>
      </c>
      <c r="C75" s="11"/>
      <c r="D75" s="11"/>
      <c r="E75" s="11"/>
      <c r="F75" s="11"/>
      <c r="G75" s="10"/>
      <c r="H75" s="10"/>
      <c r="I75" s="10"/>
      <c r="J75" s="10" t="str">
        <f>IF(TRIM(G75)&lt;&gt;"",VLOOKUP(G75,設定シート!$A$28:$B$30,2,FALSE),"")</f>
        <v/>
      </c>
      <c r="K75" s="11"/>
      <c r="L75" s="7" t="str">
        <f>IF(TRIM(K75)&lt;&gt;"",VLOOKUP(K75,設定シート!$A$1:$B$24,2,FALSE),"")</f>
        <v/>
      </c>
      <c r="M75" s="11"/>
      <c r="N75" s="7" t="str">
        <f>IF(TRIM(M75)&lt;&gt;"",VLOOKUP(M75,設定シート!$C$1:$D$19,2,FALSE),"")</f>
        <v/>
      </c>
      <c r="O75" s="20" t="str">
        <f t="shared" si="15"/>
        <v/>
      </c>
      <c r="P75" s="17" t="str">
        <f t="shared" si="18"/>
        <v/>
      </c>
      <c r="Q75" s="2">
        <f t="shared" si="19"/>
        <v>0</v>
      </c>
      <c r="R75" s="2">
        <f t="shared" si="13"/>
        <v>0</v>
      </c>
      <c r="S75" t="str">
        <f t="shared" si="16"/>
        <v/>
      </c>
      <c r="T75" t="str">
        <f t="shared" si="17"/>
        <v/>
      </c>
      <c r="U75" s="2" t="str">
        <f t="shared" si="14"/>
        <v/>
      </c>
      <c r="V75" s="1" t="str">
        <f>IF(TRIM(U75)&lt;&gt;"",VLOOKUP(U75,設定シート!$A$36:$B$39,2,FALSE),"")</f>
        <v/>
      </c>
    </row>
    <row r="76" spans="1:22" ht="17.100000000000001" customHeight="1">
      <c r="A76" s="14">
        <v>69</v>
      </c>
      <c r="B76" s="12" t="str">
        <f t="shared" si="12"/>
        <v/>
      </c>
      <c r="C76" s="11"/>
      <c r="D76" s="11"/>
      <c r="E76" s="11"/>
      <c r="F76" s="11"/>
      <c r="G76" s="10"/>
      <c r="H76" s="10"/>
      <c r="I76" s="10"/>
      <c r="J76" s="10" t="str">
        <f>IF(TRIM(G76)&lt;&gt;"",VLOOKUP(G76,設定シート!$A$28:$B$30,2,FALSE),"")</f>
        <v/>
      </c>
      <c r="K76" s="11"/>
      <c r="L76" s="7" t="str">
        <f>IF(TRIM(K76)&lt;&gt;"",VLOOKUP(K76,設定シート!$A$1:$B$24,2,FALSE),"")</f>
        <v/>
      </c>
      <c r="M76" s="11"/>
      <c r="N76" s="7" t="str">
        <f>IF(TRIM(M76)&lt;&gt;"",VLOOKUP(M76,設定シート!$C$1:$D$19,2,FALSE),"")</f>
        <v/>
      </c>
      <c r="O76" s="20" t="str">
        <f t="shared" si="15"/>
        <v/>
      </c>
      <c r="P76" s="17" t="str">
        <f t="shared" si="18"/>
        <v/>
      </c>
      <c r="Q76" s="2">
        <f t="shared" si="19"/>
        <v>0</v>
      </c>
      <c r="R76" s="2">
        <f t="shared" si="13"/>
        <v>0</v>
      </c>
      <c r="S76" t="str">
        <f t="shared" si="16"/>
        <v/>
      </c>
      <c r="T76" t="str">
        <f t="shared" si="17"/>
        <v/>
      </c>
      <c r="U76" s="2" t="str">
        <f t="shared" si="14"/>
        <v/>
      </c>
      <c r="V76" s="1" t="str">
        <f>IF(TRIM(U76)&lt;&gt;"",VLOOKUP(U76,設定シート!$A$36:$B$39,2,FALSE),"")</f>
        <v/>
      </c>
    </row>
    <row r="77" spans="1:22" ht="17.100000000000001" customHeight="1">
      <c r="A77" s="14">
        <v>70</v>
      </c>
      <c r="B77" s="12" t="str">
        <f t="shared" si="12"/>
        <v/>
      </c>
      <c r="C77" s="11"/>
      <c r="D77" s="11"/>
      <c r="E77" s="11"/>
      <c r="F77" s="11"/>
      <c r="G77" s="10"/>
      <c r="H77" s="10"/>
      <c r="I77" s="10"/>
      <c r="J77" s="10" t="str">
        <f>IF(TRIM(G77)&lt;&gt;"",VLOOKUP(G77,設定シート!$A$28:$B$30,2,FALSE),"")</f>
        <v/>
      </c>
      <c r="K77" s="11"/>
      <c r="L77" s="7" t="str">
        <f>IF(TRIM(K77)&lt;&gt;"",VLOOKUP(K77,設定シート!$A$1:$B$24,2,FALSE),"")</f>
        <v/>
      </c>
      <c r="M77" s="11"/>
      <c r="N77" s="7" t="str">
        <f>IF(TRIM(M77)&lt;&gt;"",VLOOKUP(M77,設定シート!$C$1:$D$19,2,FALSE),"")</f>
        <v/>
      </c>
      <c r="O77" s="20" t="str">
        <f t="shared" si="15"/>
        <v/>
      </c>
      <c r="P77" s="17" t="str">
        <f t="shared" si="18"/>
        <v/>
      </c>
      <c r="Q77" s="2">
        <f t="shared" si="19"/>
        <v>0</v>
      </c>
      <c r="R77" s="2">
        <f t="shared" si="13"/>
        <v>0</v>
      </c>
      <c r="S77" t="str">
        <f t="shared" si="16"/>
        <v/>
      </c>
      <c r="T77" t="str">
        <f t="shared" si="17"/>
        <v/>
      </c>
      <c r="U77" s="2" t="str">
        <f t="shared" si="14"/>
        <v/>
      </c>
      <c r="V77" s="1" t="str">
        <f>IF(TRIM(U77)&lt;&gt;"",VLOOKUP(U77,設定シート!$A$36:$B$39,2,FALSE),"")</f>
        <v/>
      </c>
    </row>
    <row r="78" spans="1:22" ht="17.100000000000001" customHeight="1">
      <c r="A78" s="14">
        <v>71</v>
      </c>
      <c r="B78" s="12" t="str">
        <f t="shared" si="12"/>
        <v/>
      </c>
      <c r="C78" s="11"/>
      <c r="D78" s="11"/>
      <c r="E78" s="11"/>
      <c r="F78" s="11"/>
      <c r="G78" s="10"/>
      <c r="H78" s="10"/>
      <c r="I78" s="10"/>
      <c r="J78" s="10" t="str">
        <f>IF(TRIM(G78)&lt;&gt;"",VLOOKUP(G78,設定シート!$A$28:$B$30,2,FALSE),"")</f>
        <v/>
      </c>
      <c r="K78" s="11"/>
      <c r="L78" s="7" t="str">
        <f>IF(TRIM(K78)&lt;&gt;"",VLOOKUP(K78,設定シート!$A$1:$B$24,2,FALSE),"")</f>
        <v/>
      </c>
      <c r="M78" s="11"/>
      <c r="N78" s="7" t="str">
        <f>IF(TRIM(M78)&lt;&gt;"",VLOOKUP(M78,設定シート!$C$1:$D$19,2,FALSE),"")</f>
        <v/>
      </c>
      <c r="O78" s="20" t="str">
        <f t="shared" si="15"/>
        <v/>
      </c>
      <c r="P78" s="17" t="str">
        <f t="shared" si="18"/>
        <v/>
      </c>
      <c r="Q78" s="2">
        <f t="shared" si="19"/>
        <v>0</v>
      </c>
      <c r="R78" s="2">
        <f t="shared" si="13"/>
        <v>0</v>
      </c>
      <c r="S78" t="str">
        <f t="shared" si="16"/>
        <v/>
      </c>
      <c r="T78" t="str">
        <f t="shared" si="17"/>
        <v/>
      </c>
      <c r="U78" s="2" t="str">
        <f t="shared" si="14"/>
        <v/>
      </c>
      <c r="V78" s="1" t="str">
        <f>IF(TRIM(U78)&lt;&gt;"",VLOOKUP(U78,設定シート!$A$36:$B$39,2,FALSE),"")</f>
        <v/>
      </c>
    </row>
    <row r="79" spans="1:22" ht="17.100000000000001" customHeight="1">
      <c r="A79" s="14">
        <v>72</v>
      </c>
      <c r="B79" s="12" t="str">
        <f t="shared" si="12"/>
        <v/>
      </c>
      <c r="C79" s="11"/>
      <c r="D79" s="11"/>
      <c r="E79" s="11"/>
      <c r="F79" s="11"/>
      <c r="G79" s="10"/>
      <c r="H79" s="10"/>
      <c r="I79" s="10"/>
      <c r="J79" s="10" t="str">
        <f>IF(TRIM(G79)&lt;&gt;"",VLOOKUP(G79,設定シート!$A$28:$B$30,2,FALSE),"")</f>
        <v/>
      </c>
      <c r="K79" s="11"/>
      <c r="L79" s="7" t="str">
        <f>IF(TRIM(K79)&lt;&gt;"",VLOOKUP(K79,設定シート!$A$1:$B$24,2,FALSE),"")</f>
        <v/>
      </c>
      <c r="M79" s="11"/>
      <c r="N79" s="7" t="str">
        <f>IF(TRIM(M79)&lt;&gt;"",VLOOKUP(M79,設定シート!$C$1:$D$19,2,FALSE),"")</f>
        <v/>
      </c>
      <c r="O79" s="20" t="str">
        <f t="shared" si="15"/>
        <v/>
      </c>
      <c r="P79" s="17" t="str">
        <f t="shared" si="18"/>
        <v/>
      </c>
      <c r="Q79" s="2">
        <f t="shared" si="19"/>
        <v>0</v>
      </c>
      <c r="R79" s="2">
        <f t="shared" si="13"/>
        <v>0</v>
      </c>
      <c r="S79" t="str">
        <f t="shared" si="16"/>
        <v/>
      </c>
      <c r="T79" t="str">
        <f t="shared" si="17"/>
        <v/>
      </c>
      <c r="U79" s="2" t="str">
        <f t="shared" si="14"/>
        <v/>
      </c>
      <c r="V79" s="1" t="str">
        <f>IF(TRIM(U79)&lt;&gt;"",VLOOKUP(U79,設定シート!$A$36:$B$39,2,FALSE),"")</f>
        <v/>
      </c>
    </row>
    <row r="80" spans="1:22" ht="17.100000000000001" customHeight="1">
      <c r="A80" s="14">
        <v>73</v>
      </c>
      <c r="B80" s="12" t="str">
        <f t="shared" si="12"/>
        <v/>
      </c>
      <c r="C80" s="11"/>
      <c r="D80" s="11"/>
      <c r="E80" s="11"/>
      <c r="F80" s="11"/>
      <c r="G80" s="10"/>
      <c r="H80" s="10"/>
      <c r="I80" s="10"/>
      <c r="J80" s="10" t="str">
        <f>IF(TRIM(G80)&lt;&gt;"",VLOOKUP(G80,設定シート!$A$28:$B$30,2,FALSE),"")</f>
        <v/>
      </c>
      <c r="K80" s="11"/>
      <c r="L80" s="7" t="str">
        <f>IF(TRIM(K80)&lt;&gt;"",VLOOKUP(K80,設定シート!$A$1:$B$24,2,FALSE),"")</f>
        <v/>
      </c>
      <c r="M80" s="11"/>
      <c r="N80" s="7" t="str">
        <f>IF(TRIM(M80)&lt;&gt;"",VLOOKUP(M80,設定シート!$C$1:$D$19,2,FALSE),"")</f>
        <v/>
      </c>
      <c r="O80" s="20" t="str">
        <f t="shared" si="15"/>
        <v/>
      </c>
      <c r="P80" s="17" t="str">
        <f t="shared" si="18"/>
        <v/>
      </c>
      <c r="Q80" s="2">
        <f t="shared" si="19"/>
        <v>0</v>
      </c>
      <c r="R80" s="2">
        <f t="shared" si="13"/>
        <v>0</v>
      </c>
      <c r="S80" t="str">
        <f t="shared" si="16"/>
        <v/>
      </c>
      <c r="T80" t="str">
        <f t="shared" si="17"/>
        <v/>
      </c>
      <c r="U80" s="2" t="str">
        <f t="shared" si="14"/>
        <v/>
      </c>
      <c r="V80" s="1" t="str">
        <f>IF(TRIM(U80)&lt;&gt;"",VLOOKUP(U80,設定シート!$A$36:$B$39,2,FALSE),"")</f>
        <v/>
      </c>
    </row>
    <row r="81" spans="1:22" ht="17.100000000000001" customHeight="1">
      <c r="A81" s="14">
        <v>74</v>
      </c>
      <c r="B81" s="12" t="str">
        <f t="shared" si="12"/>
        <v/>
      </c>
      <c r="C81" s="11"/>
      <c r="D81" s="11"/>
      <c r="E81" s="11"/>
      <c r="F81" s="11"/>
      <c r="G81" s="10"/>
      <c r="H81" s="10"/>
      <c r="I81" s="10"/>
      <c r="J81" s="10" t="str">
        <f>IF(TRIM(G81)&lt;&gt;"",VLOOKUP(G81,設定シート!$A$28:$B$30,2,FALSE),"")</f>
        <v/>
      </c>
      <c r="K81" s="11"/>
      <c r="L81" s="7" t="str">
        <f>IF(TRIM(K81)&lt;&gt;"",VLOOKUP(K81,設定シート!$A$1:$B$24,2,FALSE),"")</f>
        <v/>
      </c>
      <c r="M81" s="11"/>
      <c r="N81" s="7" t="str">
        <f>IF(TRIM(M81)&lt;&gt;"",VLOOKUP(M81,設定シート!$C$1:$D$19,2,FALSE),"")</f>
        <v/>
      </c>
      <c r="O81" s="20" t="str">
        <f t="shared" si="15"/>
        <v/>
      </c>
      <c r="P81" s="17" t="str">
        <f t="shared" si="18"/>
        <v/>
      </c>
      <c r="Q81" s="2">
        <f t="shared" si="19"/>
        <v>0</v>
      </c>
      <c r="R81" s="2">
        <f t="shared" si="13"/>
        <v>0</v>
      </c>
      <c r="S81" t="str">
        <f t="shared" si="16"/>
        <v/>
      </c>
      <c r="T81" t="str">
        <f t="shared" si="17"/>
        <v/>
      </c>
      <c r="U81" s="2" t="str">
        <f t="shared" si="14"/>
        <v/>
      </c>
      <c r="V81" s="1" t="str">
        <f>IF(TRIM(U81)&lt;&gt;"",VLOOKUP(U81,設定シート!$A$36:$B$39,2,FALSE),"")</f>
        <v/>
      </c>
    </row>
    <row r="82" spans="1:22" ht="17.100000000000001" customHeight="1">
      <c r="A82" s="14">
        <v>75</v>
      </c>
      <c r="B82" s="12" t="str">
        <f t="shared" ref="B82:B107" si="20">IF(C82=0,"",IF(V82=1,"OK","未入力あり"))</f>
        <v/>
      </c>
      <c r="C82" s="11"/>
      <c r="D82" s="11"/>
      <c r="E82" s="11"/>
      <c r="F82" s="11"/>
      <c r="G82" s="10"/>
      <c r="H82" s="10"/>
      <c r="I82" s="10"/>
      <c r="J82" s="10" t="str">
        <f>IF(TRIM(G82)&lt;&gt;"",VLOOKUP(G82,設定シート!$A$28:$B$30,2,FALSE),"")</f>
        <v/>
      </c>
      <c r="K82" s="11"/>
      <c r="L82" s="7" t="str">
        <f>IF(TRIM(K82)&lt;&gt;"",VLOOKUP(K82,設定シート!$A$1:$B$24,2,FALSE),"")</f>
        <v/>
      </c>
      <c r="M82" s="11"/>
      <c r="N82" s="7" t="str">
        <f>IF(TRIM(M82)&lt;&gt;"",VLOOKUP(M82,設定シート!$C$1:$D$19,2,FALSE),"")</f>
        <v/>
      </c>
      <c r="O82" s="20" t="str">
        <f t="shared" si="15"/>
        <v/>
      </c>
      <c r="P82" s="17" t="str">
        <f t="shared" si="18"/>
        <v/>
      </c>
      <c r="Q82" s="2">
        <f t="shared" si="19"/>
        <v>0</v>
      </c>
      <c r="R82" s="2">
        <f t="shared" si="13"/>
        <v>0</v>
      </c>
      <c r="S82" t="str">
        <f t="shared" si="16"/>
        <v/>
      </c>
      <c r="T82" t="str">
        <f t="shared" si="17"/>
        <v/>
      </c>
      <c r="U82" s="2" t="str">
        <f t="shared" si="14"/>
        <v/>
      </c>
      <c r="V82" s="1" t="str">
        <f>IF(TRIM(U82)&lt;&gt;"",VLOOKUP(U82,設定シート!$A$36:$B$39,2,FALSE),"")</f>
        <v/>
      </c>
    </row>
    <row r="83" spans="1:22" ht="17.100000000000001" customHeight="1">
      <c r="A83" s="14">
        <v>76</v>
      </c>
      <c r="B83" s="12" t="str">
        <f t="shared" si="20"/>
        <v/>
      </c>
      <c r="C83" s="11"/>
      <c r="D83" s="11"/>
      <c r="E83" s="11"/>
      <c r="F83" s="11"/>
      <c r="G83" s="10"/>
      <c r="H83" s="10"/>
      <c r="I83" s="10"/>
      <c r="J83" s="10" t="str">
        <f>IF(TRIM(G83)&lt;&gt;"",VLOOKUP(G83,設定シート!$A$28:$B$30,2,FALSE),"")</f>
        <v/>
      </c>
      <c r="K83" s="11"/>
      <c r="L83" s="7" t="str">
        <f>IF(TRIM(K83)&lt;&gt;"",VLOOKUP(K83,設定シート!$A$1:$B$24,2,FALSE),"")</f>
        <v/>
      </c>
      <c r="M83" s="11"/>
      <c r="N83" s="7" t="str">
        <f>IF(TRIM(M83)&lt;&gt;"",VLOOKUP(M83,設定シート!$C$1:$D$19,2,FALSE),"")</f>
        <v/>
      </c>
      <c r="O83" s="20" t="str">
        <f t="shared" si="15"/>
        <v/>
      </c>
      <c r="P83" s="17" t="str">
        <f t="shared" si="18"/>
        <v/>
      </c>
      <c r="Q83" s="2">
        <f t="shared" si="19"/>
        <v>0</v>
      </c>
      <c r="R83" s="2">
        <f t="shared" si="13"/>
        <v>0</v>
      </c>
      <c r="S83" t="str">
        <f t="shared" si="16"/>
        <v/>
      </c>
      <c r="T83" t="str">
        <f t="shared" si="17"/>
        <v/>
      </c>
      <c r="U83" s="2" t="str">
        <f t="shared" si="14"/>
        <v/>
      </c>
      <c r="V83" s="1" t="str">
        <f>IF(TRIM(U83)&lt;&gt;"",VLOOKUP(U83,設定シート!$A$36:$B$39,2,FALSE),"")</f>
        <v/>
      </c>
    </row>
    <row r="84" spans="1:22" ht="17.100000000000001" customHeight="1">
      <c r="A84" s="14">
        <v>77</v>
      </c>
      <c r="B84" s="12" t="str">
        <f t="shared" si="20"/>
        <v/>
      </c>
      <c r="C84" s="11"/>
      <c r="D84" s="11"/>
      <c r="E84" s="11"/>
      <c r="F84" s="11"/>
      <c r="G84" s="10"/>
      <c r="H84" s="10"/>
      <c r="I84" s="10"/>
      <c r="J84" s="10" t="str">
        <f>IF(TRIM(G84)&lt;&gt;"",VLOOKUP(G84,設定シート!$A$28:$B$30,2,FALSE),"")</f>
        <v/>
      </c>
      <c r="K84" s="11"/>
      <c r="L84" s="7" t="str">
        <f>IF(TRIM(K84)&lt;&gt;"",VLOOKUP(K84,設定シート!$A$1:$B$24,2,FALSE),"")</f>
        <v/>
      </c>
      <c r="M84" s="11"/>
      <c r="N84" s="7" t="str">
        <f>IF(TRIM(M84)&lt;&gt;"",VLOOKUP(M84,設定シート!$C$1:$D$19,2,FALSE),"")</f>
        <v/>
      </c>
      <c r="O84" s="20" t="str">
        <f t="shared" si="15"/>
        <v/>
      </c>
      <c r="P84" s="17" t="str">
        <f t="shared" si="18"/>
        <v/>
      </c>
      <c r="Q84" s="2">
        <f t="shared" si="19"/>
        <v>0</v>
      </c>
      <c r="R84" s="2">
        <f t="shared" ref="R84:R107" si="21">COUNTA(K84,M84)</f>
        <v>0</v>
      </c>
      <c r="S84" t="str">
        <f t="shared" si="16"/>
        <v/>
      </c>
      <c r="T84" t="str">
        <f t="shared" si="17"/>
        <v/>
      </c>
      <c r="U84" s="2" t="str">
        <f t="shared" ref="U84:U107" si="22">S84&amp;""&amp;T84</f>
        <v/>
      </c>
      <c r="V84" s="1" t="str">
        <f>IF(TRIM(U84)&lt;&gt;"",VLOOKUP(U84,設定シート!$A$36:$B$39,2,FALSE),"")</f>
        <v/>
      </c>
    </row>
    <row r="85" spans="1:22" ht="17.100000000000001" customHeight="1">
      <c r="A85" s="14">
        <v>78</v>
      </c>
      <c r="B85" s="12" t="str">
        <f t="shared" si="20"/>
        <v/>
      </c>
      <c r="C85" s="11"/>
      <c r="D85" s="11"/>
      <c r="E85" s="11"/>
      <c r="F85" s="11"/>
      <c r="G85" s="10"/>
      <c r="H85" s="10"/>
      <c r="I85" s="10"/>
      <c r="J85" s="10" t="str">
        <f>IF(TRIM(G85)&lt;&gt;"",VLOOKUP(G85,設定シート!$A$28:$B$30,2,FALSE),"")</f>
        <v/>
      </c>
      <c r="K85" s="11"/>
      <c r="L85" s="7" t="str">
        <f>IF(TRIM(K85)&lt;&gt;"",VLOOKUP(K85,設定シート!$A$1:$B$24,2,FALSE),"")</f>
        <v/>
      </c>
      <c r="M85" s="11"/>
      <c r="N85" s="7" t="str">
        <f>IF(TRIM(M85)&lt;&gt;"",VLOOKUP(M85,設定シート!$C$1:$D$19,2,FALSE),"")</f>
        <v/>
      </c>
      <c r="O85" s="20" t="str">
        <f t="shared" si="15"/>
        <v/>
      </c>
      <c r="P85" s="17" t="str">
        <f t="shared" si="18"/>
        <v/>
      </c>
      <c r="Q85" s="2">
        <f t="shared" si="19"/>
        <v>0</v>
      </c>
      <c r="R85" s="2">
        <f t="shared" si="21"/>
        <v>0</v>
      </c>
      <c r="S85" t="str">
        <f t="shared" si="16"/>
        <v/>
      </c>
      <c r="T85" t="str">
        <f t="shared" si="17"/>
        <v/>
      </c>
      <c r="U85" s="2" t="str">
        <f t="shared" si="22"/>
        <v/>
      </c>
      <c r="V85" s="1" t="str">
        <f>IF(TRIM(U85)&lt;&gt;"",VLOOKUP(U85,設定シート!$A$36:$B$39,2,FALSE),"")</f>
        <v/>
      </c>
    </row>
    <row r="86" spans="1:22" ht="17.100000000000001" customHeight="1">
      <c r="A86" s="14">
        <v>79</v>
      </c>
      <c r="B86" s="12" t="str">
        <f t="shared" si="20"/>
        <v/>
      </c>
      <c r="C86" s="11"/>
      <c r="D86" s="11"/>
      <c r="E86" s="11"/>
      <c r="F86" s="11"/>
      <c r="G86" s="10"/>
      <c r="H86" s="10"/>
      <c r="I86" s="10"/>
      <c r="J86" s="10" t="str">
        <f>IF(TRIM(G86)&lt;&gt;"",VLOOKUP(G86,設定シート!$A$28:$B$30,2,FALSE),"")</f>
        <v/>
      </c>
      <c r="K86" s="11"/>
      <c r="L86" s="7" t="str">
        <f>IF(TRIM(K86)&lt;&gt;"",VLOOKUP(K86,設定シート!$A$1:$B$24,2,FALSE),"")</f>
        <v/>
      </c>
      <c r="M86" s="11"/>
      <c r="N86" s="7" t="str">
        <f>IF(TRIM(M86)&lt;&gt;"",VLOOKUP(M86,設定シート!$C$1:$D$19,2,FALSE),"")</f>
        <v/>
      </c>
      <c r="O86" s="20" t="str">
        <f t="shared" si="15"/>
        <v/>
      </c>
      <c r="P86" s="17" t="str">
        <f t="shared" si="18"/>
        <v/>
      </c>
      <c r="Q86" s="2">
        <f t="shared" si="19"/>
        <v>0</v>
      </c>
      <c r="R86" s="2">
        <f t="shared" si="21"/>
        <v>0</v>
      </c>
      <c r="S86" t="str">
        <f t="shared" si="16"/>
        <v/>
      </c>
      <c r="T86" t="str">
        <f t="shared" si="17"/>
        <v/>
      </c>
      <c r="U86" s="2" t="str">
        <f t="shared" si="22"/>
        <v/>
      </c>
      <c r="V86" s="1" t="str">
        <f>IF(TRIM(U86)&lt;&gt;"",VLOOKUP(U86,設定シート!$A$36:$B$39,2,FALSE),"")</f>
        <v/>
      </c>
    </row>
    <row r="87" spans="1:22" ht="17.100000000000001" customHeight="1">
      <c r="A87" s="14">
        <v>80</v>
      </c>
      <c r="B87" s="12" t="str">
        <f t="shared" si="20"/>
        <v/>
      </c>
      <c r="C87" s="11"/>
      <c r="D87" s="11"/>
      <c r="E87" s="11"/>
      <c r="F87" s="11"/>
      <c r="G87" s="10"/>
      <c r="H87" s="10"/>
      <c r="I87" s="10"/>
      <c r="J87" s="10" t="str">
        <f>IF(TRIM(G87)&lt;&gt;"",VLOOKUP(G87,設定シート!$A$28:$B$30,2,FALSE),"")</f>
        <v/>
      </c>
      <c r="K87" s="11"/>
      <c r="L87" s="7" t="str">
        <f>IF(TRIM(K87)&lt;&gt;"",VLOOKUP(K87,設定シート!$A$1:$B$24,2,FALSE),"")</f>
        <v/>
      </c>
      <c r="M87" s="11"/>
      <c r="N87" s="7" t="str">
        <f>IF(TRIM(M87)&lt;&gt;"",VLOOKUP(M87,設定シート!$C$1:$D$19,2,FALSE),"")</f>
        <v/>
      </c>
      <c r="O87" s="20" t="str">
        <f t="shared" si="15"/>
        <v/>
      </c>
      <c r="P87" s="17" t="str">
        <f t="shared" si="18"/>
        <v/>
      </c>
      <c r="Q87" s="2">
        <f t="shared" si="19"/>
        <v>0</v>
      </c>
      <c r="R87" s="2">
        <f t="shared" si="21"/>
        <v>0</v>
      </c>
      <c r="S87" t="str">
        <f t="shared" si="16"/>
        <v/>
      </c>
      <c r="T87" t="str">
        <f t="shared" si="17"/>
        <v/>
      </c>
      <c r="U87" s="2" t="str">
        <f t="shared" si="22"/>
        <v/>
      </c>
      <c r="V87" s="1" t="str">
        <f>IF(TRIM(U87)&lt;&gt;"",VLOOKUP(U87,設定シート!$A$36:$B$39,2,FALSE),"")</f>
        <v/>
      </c>
    </row>
    <row r="88" spans="1:22" ht="17.100000000000001" customHeight="1">
      <c r="A88" s="14">
        <v>81</v>
      </c>
      <c r="B88" s="12" t="str">
        <f t="shared" si="20"/>
        <v/>
      </c>
      <c r="C88" s="11"/>
      <c r="D88" s="11"/>
      <c r="E88" s="11"/>
      <c r="F88" s="11"/>
      <c r="G88" s="10"/>
      <c r="H88" s="10"/>
      <c r="I88" s="10"/>
      <c r="J88" s="10" t="str">
        <f>IF(TRIM(G88)&lt;&gt;"",VLOOKUP(G88,設定シート!$A$28:$B$30,2,FALSE),"")</f>
        <v/>
      </c>
      <c r="K88" s="11"/>
      <c r="L88" s="7" t="str">
        <f>IF(TRIM(K88)&lt;&gt;"",VLOOKUP(K88,設定シート!$A$1:$B$24,2,FALSE),"")</f>
        <v/>
      </c>
      <c r="M88" s="11"/>
      <c r="N88" s="7" t="str">
        <f>IF(TRIM(M88)&lt;&gt;"",VLOOKUP(M88,設定シート!$C$1:$D$19,2,FALSE),"")</f>
        <v/>
      </c>
      <c r="O88" s="20" t="str">
        <f t="shared" si="15"/>
        <v/>
      </c>
      <c r="P88" s="17" t="str">
        <f t="shared" si="18"/>
        <v/>
      </c>
      <c r="Q88" s="2">
        <f t="shared" si="19"/>
        <v>0</v>
      </c>
      <c r="R88" s="2">
        <f t="shared" si="21"/>
        <v>0</v>
      </c>
      <c r="S88" t="str">
        <f t="shared" si="16"/>
        <v/>
      </c>
      <c r="T88" t="str">
        <f t="shared" si="17"/>
        <v/>
      </c>
      <c r="U88" s="2" t="str">
        <f t="shared" si="22"/>
        <v/>
      </c>
      <c r="V88" s="1" t="str">
        <f>IF(TRIM(U88)&lt;&gt;"",VLOOKUP(U88,設定シート!$A$36:$B$39,2,FALSE),"")</f>
        <v/>
      </c>
    </row>
    <row r="89" spans="1:22" ht="17.100000000000001" customHeight="1">
      <c r="A89" s="14">
        <v>82</v>
      </c>
      <c r="B89" s="12" t="str">
        <f t="shared" si="20"/>
        <v/>
      </c>
      <c r="C89" s="11"/>
      <c r="D89" s="11"/>
      <c r="E89" s="11"/>
      <c r="F89" s="11"/>
      <c r="G89" s="10"/>
      <c r="H89" s="10"/>
      <c r="I89" s="10"/>
      <c r="J89" s="10" t="str">
        <f>IF(TRIM(G89)&lt;&gt;"",VLOOKUP(G89,設定シート!$A$28:$B$30,2,FALSE),"")</f>
        <v/>
      </c>
      <c r="K89" s="11"/>
      <c r="L89" s="7" t="str">
        <f>IF(TRIM(K89)&lt;&gt;"",VLOOKUP(K89,設定シート!$A$1:$B$24,2,FALSE),"")</f>
        <v/>
      </c>
      <c r="M89" s="11"/>
      <c r="N89" s="7" t="str">
        <f>IF(TRIM(M89)&lt;&gt;"",VLOOKUP(M89,設定シート!$C$1:$D$19,2,FALSE),"")</f>
        <v/>
      </c>
      <c r="O89" s="20" t="str">
        <f t="shared" si="15"/>
        <v/>
      </c>
      <c r="P89" s="17" t="str">
        <f t="shared" si="18"/>
        <v/>
      </c>
      <c r="Q89" s="2">
        <f t="shared" si="19"/>
        <v>0</v>
      </c>
      <c r="R89" s="2">
        <f t="shared" si="21"/>
        <v>0</v>
      </c>
      <c r="S89" t="str">
        <f t="shared" si="16"/>
        <v/>
      </c>
      <c r="T89" t="str">
        <f t="shared" si="17"/>
        <v/>
      </c>
      <c r="U89" s="2" t="str">
        <f t="shared" si="22"/>
        <v/>
      </c>
      <c r="V89" s="1" t="str">
        <f>IF(TRIM(U89)&lt;&gt;"",VLOOKUP(U89,設定シート!$A$36:$B$39,2,FALSE),"")</f>
        <v/>
      </c>
    </row>
    <row r="90" spans="1:22" ht="17.100000000000001" customHeight="1">
      <c r="A90" s="14">
        <v>83</v>
      </c>
      <c r="B90" s="12" t="str">
        <f t="shared" si="20"/>
        <v/>
      </c>
      <c r="C90" s="11"/>
      <c r="D90" s="11"/>
      <c r="E90" s="11"/>
      <c r="F90" s="11"/>
      <c r="G90" s="10"/>
      <c r="H90" s="10"/>
      <c r="I90" s="10"/>
      <c r="J90" s="10" t="str">
        <f>IF(TRIM(G90)&lt;&gt;"",VLOOKUP(G90,設定シート!$A$28:$B$30,2,FALSE),"")</f>
        <v/>
      </c>
      <c r="K90" s="11"/>
      <c r="L90" s="7" t="str">
        <f>IF(TRIM(K90)&lt;&gt;"",VLOOKUP(K90,設定シート!$A$1:$B$24,2,FALSE),"")</f>
        <v/>
      </c>
      <c r="M90" s="11"/>
      <c r="N90" s="7" t="str">
        <f>IF(TRIM(M90)&lt;&gt;"",VLOOKUP(M90,設定シート!$C$1:$D$19,2,FALSE),"")</f>
        <v/>
      </c>
      <c r="O90" s="20" t="str">
        <f t="shared" si="15"/>
        <v/>
      </c>
      <c r="P90" s="17" t="str">
        <f t="shared" si="18"/>
        <v/>
      </c>
      <c r="Q90" s="2">
        <f t="shared" si="19"/>
        <v>0</v>
      </c>
      <c r="R90" s="2">
        <f t="shared" si="21"/>
        <v>0</v>
      </c>
      <c r="S90" t="str">
        <f t="shared" si="16"/>
        <v/>
      </c>
      <c r="T90" t="str">
        <f t="shared" si="17"/>
        <v/>
      </c>
      <c r="U90" s="2" t="str">
        <f t="shared" si="22"/>
        <v/>
      </c>
      <c r="V90" s="1" t="str">
        <f>IF(TRIM(U90)&lt;&gt;"",VLOOKUP(U90,設定シート!$A$36:$B$39,2,FALSE),"")</f>
        <v/>
      </c>
    </row>
    <row r="91" spans="1:22" ht="17.100000000000001" customHeight="1">
      <c r="A91" s="14">
        <v>84</v>
      </c>
      <c r="B91" s="12" t="str">
        <f t="shared" si="20"/>
        <v/>
      </c>
      <c r="C91" s="11"/>
      <c r="D91" s="11"/>
      <c r="E91" s="11"/>
      <c r="F91" s="11"/>
      <c r="G91" s="10"/>
      <c r="H91" s="10"/>
      <c r="I91" s="10"/>
      <c r="J91" s="10" t="str">
        <f>IF(TRIM(G91)&lt;&gt;"",VLOOKUP(G91,設定シート!$A$28:$B$30,2,FALSE),"")</f>
        <v/>
      </c>
      <c r="K91" s="11"/>
      <c r="L91" s="7" t="str">
        <f>IF(TRIM(K91)&lt;&gt;"",VLOOKUP(K91,設定シート!$A$1:$B$24,2,FALSE),"")</f>
        <v/>
      </c>
      <c r="M91" s="11"/>
      <c r="N91" s="7" t="str">
        <f>IF(TRIM(M91)&lt;&gt;"",VLOOKUP(M91,設定シート!$C$1:$D$19,2,FALSE),"")</f>
        <v/>
      </c>
      <c r="O91" s="20" t="str">
        <f t="shared" si="15"/>
        <v/>
      </c>
      <c r="P91" s="17" t="str">
        <f t="shared" si="18"/>
        <v/>
      </c>
      <c r="Q91" s="2">
        <f t="shared" si="19"/>
        <v>0</v>
      </c>
      <c r="R91" s="2">
        <f t="shared" si="21"/>
        <v>0</v>
      </c>
      <c r="S91" t="str">
        <f t="shared" si="16"/>
        <v/>
      </c>
      <c r="T91" t="str">
        <f t="shared" si="17"/>
        <v/>
      </c>
      <c r="U91" s="2" t="str">
        <f t="shared" si="22"/>
        <v/>
      </c>
      <c r="V91" s="1" t="str">
        <f>IF(TRIM(U91)&lt;&gt;"",VLOOKUP(U91,設定シート!$A$36:$B$39,2,FALSE),"")</f>
        <v/>
      </c>
    </row>
    <row r="92" spans="1:22" ht="17.100000000000001" customHeight="1">
      <c r="A92" s="14">
        <v>85</v>
      </c>
      <c r="B92" s="12" t="str">
        <f t="shared" si="20"/>
        <v/>
      </c>
      <c r="C92" s="11"/>
      <c r="D92" s="11"/>
      <c r="E92" s="11"/>
      <c r="F92" s="11"/>
      <c r="G92" s="10"/>
      <c r="H92" s="10"/>
      <c r="I92" s="10"/>
      <c r="J92" s="10" t="str">
        <f>IF(TRIM(G92)&lt;&gt;"",VLOOKUP(G92,設定シート!$A$28:$B$30,2,FALSE),"")</f>
        <v/>
      </c>
      <c r="K92" s="11"/>
      <c r="L92" s="7" t="str">
        <f>IF(TRIM(K92)&lt;&gt;"",VLOOKUP(K92,設定シート!$A$1:$B$24,2,FALSE),"")</f>
        <v/>
      </c>
      <c r="M92" s="11"/>
      <c r="N92" s="7" t="str">
        <f>IF(TRIM(M92)&lt;&gt;"",VLOOKUP(M92,設定シート!$C$1:$D$19,2,FALSE),"")</f>
        <v/>
      </c>
      <c r="O92" s="20" t="str">
        <f t="shared" si="15"/>
        <v/>
      </c>
      <c r="P92" s="17" t="str">
        <f t="shared" si="18"/>
        <v/>
      </c>
      <c r="Q92" s="2">
        <f t="shared" si="19"/>
        <v>0</v>
      </c>
      <c r="R92" s="2">
        <f t="shared" si="21"/>
        <v>0</v>
      </c>
      <c r="S92" t="str">
        <f t="shared" si="16"/>
        <v/>
      </c>
      <c r="T92" t="str">
        <f t="shared" si="17"/>
        <v/>
      </c>
      <c r="U92" s="2" t="str">
        <f t="shared" si="22"/>
        <v/>
      </c>
      <c r="V92" s="1" t="str">
        <f>IF(TRIM(U92)&lt;&gt;"",VLOOKUP(U92,設定シート!$A$36:$B$39,2,FALSE),"")</f>
        <v/>
      </c>
    </row>
    <row r="93" spans="1:22" ht="17.100000000000001" customHeight="1">
      <c r="A93" s="14">
        <v>86</v>
      </c>
      <c r="B93" s="12" t="str">
        <f t="shared" si="20"/>
        <v/>
      </c>
      <c r="C93" s="11"/>
      <c r="D93" s="11"/>
      <c r="E93" s="11"/>
      <c r="F93" s="11"/>
      <c r="G93" s="10"/>
      <c r="H93" s="10"/>
      <c r="I93" s="10"/>
      <c r="J93" s="10" t="str">
        <f>IF(TRIM(G93)&lt;&gt;"",VLOOKUP(G93,設定シート!$A$28:$B$30,2,FALSE),"")</f>
        <v/>
      </c>
      <c r="K93" s="11"/>
      <c r="L93" s="7" t="str">
        <f>IF(TRIM(K93)&lt;&gt;"",VLOOKUP(K93,設定シート!$A$1:$B$24,2,FALSE),"")</f>
        <v/>
      </c>
      <c r="M93" s="11"/>
      <c r="N93" s="7" t="str">
        <f>IF(TRIM(M93)&lt;&gt;"",VLOOKUP(M93,設定シート!$C$1:$D$19,2,FALSE),"")</f>
        <v/>
      </c>
      <c r="O93" s="20" t="str">
        <f t="shared" si="15"/>
        <v/>
      </c>
      <c r="P93" s="17" t="str">
        <f t="shared" si="18"/>
        <v/>
      </c>
      <c r="Q93" s="2">
        <f t="shared" si="19"/>
        <v>0</v>
      </c>
      <c r="R93" s="2">
        <f t="shared" si="21"/>
        <v>0</v>
      </c>
      <c r="S93" t="str">
        <f t="shared" si="16"/>
        <v/>
      </c>
      <c r="T93" t="str">
        <f t="shared" si="17"/>
        <v/>
      </c>
      <c r="U93" s="2" t="str">
        <f t="shared" si="22"/>
        <v/>
      </c>
      <c r="V93" s="1" t="str">
        <f>IF(TRIM(U93)&lt;&gt;"",VLOOKUP(U93,設定シート!$A$36:$B$39,2,FALSE),"")</f>
        <v/>
      </c>
    </row>
    <row r="94" spans="1:22" ht="17.100000000000001" customHeight="1">
      <c r="A94" s="14">
        <v>87</v>
      </c>
      <c r="B94" s="12" t="str">
        <f t="shared" si="20"/>
        <v/>
      </c>
      <c r="C94" s="11"/>
      <c r="D94" s="11"/>
      <c r="E94" s="11"/>
      <c r="F94" s="11"/>
      <c r="G94" s="10"/>
      <c r="H94" s="10"/>
      <c r="I94" s="10"/>
      <c r="J94" s="10" t="str">
        <f>IF(TRIM(G94)&lt;&gt;"",VLOOKUP(G94,設定シート!$A$28:$B$30,2,FALSE),"")</f>
        <v/>
      </c>
      <c r="K94" s="11"/>
      <c r="L94" s="7" t="str">
        <f>IF(TRIM(K94)&lt;&gt;"",VLOOKUP(K94,設定シート!$A$1:$B$24,2,FALSE),"")</f>
        <v/>
      </c>
      <c r="M94" s="11"/>
      <c r="N94" s="7" t="str">
        <f>IF(TRIM(M94)&lt;&gt;"",VLOOKUP(M94,設定シート!$C$1:$D$19,2,FALSE),"")</f>
        <v/>
      </c>
      <c r="O94" s="20" t="str">
        <f t="shared" si="15"/>
        <v/>
      </c>
      <c r="P94" s="17" t="str">
        <f t="shared" si="18"/>
        <v/>
      </c>
      <c r="Q94" s="2">
        <f t="shared" si="19"/>
        <v>0</v>
      </c>
      <c r="R94" s="2">
        <f t="shared" si="21"/>
        <v>0</v>
      </c>
      <c r="S94" t="str">
        <f t="shared" si="16"/>
        <v/>
      </c>
      <c r="T94" t="str">
        <f t="shared" si="17"/>
        <v/>
      </c>
      <c r="U94" s="2" t="str">
        <f t="shared" si="22"/>
        <v/>
      </c>
      <c r="V94" s="1" t="str">
        <f>IF(TRIM(U94)&lt;&gt;"",VLOOKUP(U94,設定シート!$A$36:$B$39,2,FALSE),"")</f>
        <v/>
      </c>
    </row>
    <row r="95" spans="1:22" ht="17.100000000000001" customHeight="1">
      <c r="A95" s="14">
        <v>88</v>
      </c>
      <c r="B95" s="12" t="str">
        <f t="shared" si="20"/>
        <v/>
      </c>
      <c r="C95" s="11"/>
      <c r="D95" s="11"/>
      <c r="E95" s="11"/>
      <c r="F95" s="11"/>
      <c r="G95" s="10"/>
      <c r="H95" s="10"/>
      <c r="I95" s="10"/>
      <c r="J95" s="10" t="str">
        <f>IF(TRIM(G95)&lt;&gt;"",VLOOKUP(G95,設定シート!$A$28:$B$30,2,FALSE),"")</f>
        <v/>
      </c>
      <c r="K95" s="11"/>
      <c r="L95" s="7" t="str">
        <f>IF(TRIM(K95)&lt;&gt;"",VLOOKUP(K95,設定シート!$A$1:$B$24,2,FALSE),"")</f>
        <v/>
      </c>
      <c r="M95" s="11"/>
      <c r="N95" s="7" t="str">
        <f>IF(TRIM(M95)&lt;&gt;"",VLOOKUP(M95,設定シート!$C$1:$D$19,2,FALSE),"")</f>
        <v/>
      </c>
      <c r="O95" s="20" t="str">
        <f t="shared" si="15"/>
        <v/>
      </c>
      <c r="P95" s="17" t="str">
        <f t="shared" si="18"/>
        <v/>
      </c>
      <c r="Q95" s="2">
        <f t="shared" si="19"/>
        <v>0</v>
      </c>
      <c r="R95" s="2">
        <f t="shared" si="21"/>
        <v>0</v>
      </c>
      <c r="S95" t="str">
        <f t="shared" si="16"/>
        <v/>
      </c>
      <c r="T95" t="str">
        <f t="shared" si="17"/>
        <v/>
      </c>
      <c r="U95" s="2" t="str">
        <f t="shared" si="22"/>
        <v/>
      </c>
      <c r="V95" s="1" t="str">
        <f>IF(TRIM(U95)&lt;&gt;"",VLOOKUP(U95,設定シート!$A$36:$B$39,2,FALSE),"")</f>
        <v/>
      </c>
    </row>
    <row r="96" spans="1:22" ht="17.100000000000001" customHeight="1">
      <c r="A96" s="14">
        <v>89</v>
      </c>
      <c r="B96" s="12" t="str">
        <f t="shared" si="20"/>
        <v/>
      </c>
      <c r="C96" s="11"/>
      <c r="D96" s="11"/>
      <c r="E96" s="11"/>
      <c r="F96" s="11"/>
      <c r="G96" s="10"/>
      <c r="H96" s="10"/>
      <c r="I96" s="10"/>
      <c r="J96" s="10" t="str">
        <f>IF(TRIM(G96)&lt;&gt;"",VLOOKUP(G96,設定シート!$A$28:$B$30,2,FALSE),"")</f>
        <v/>
      </c>
      <c r="K96" s="11"/>
      <c r="L96" s="7" t="str">
        <f>IF(TRIM(K96)&lt;&gt;"",VLOOKUP(K96,設定シート!$A$1:$B$24,2,FALSE),"")</f>
        <v/>
      </c>
      <c r="M96" s="11"/>
      <c r="N96" s="7" t="str">
        <f>IF(TRIM(M96)&lt;&gt;"",VLOOKUP(M96,設定シート!$C$1:$D$19,2,FALSE),"")</f>
        <v/>
      </c>
      <c r="O96" s="20" t="str">
        <f t="shared" si="15"/>
        <v/>
      </c>
      <c r="P96" s="17" t="str">
        <f t="shared" si="18"/>
        <v/>
      </c>
      <c r="Q96" s="2">
        <f t="shared" si="19"/>
        <v>0</v>
      </c>
      <c r="R96" s="2">
        <f t="shared" si="21"/>
        <v>0</v>
      </c>
      <c r="S96" t="str">
        <f t="shared" si="16"/>
        <v/>
      </c>
      <c r="T96" t="str">
        <f t="shared" si="17"/>
        <v/>
      </c>
      <c r="U96" s="2" t="str">
        <f t="shared" si="22"/>
        <v/>
      </c>
      <c r="V96" s="1" t="str">
        <f>IF(TRIM(U96)&lt;&gt;"",VLOOKUP(U96,設定シート!$A$36:$B$39,2,FALSE),"")</f>
        <v/>
      </c>
    </row>
    <row r="97" spans="1:22" ht="17.100000000000001" customHeight="1">
      <c r="A97" s="14">
        <v>90</v>
      </c>
      <c r="B97" s="12" t="str">
        <f t="shared" si="20"/>
        <v/>
      </c>
      <c r="C97" s="11"/>
      <c r="D97" s="11"/>
      <c r="E97" s="11"/>
      <c r="F97" s="11"/>
      <c r="G97" s="10"/>
      <c r="H97" s="10"/>
      <c r="I97" s="10"/>
      <c r="J97" s="10" t="str">
        <f>IF(TRIM(G97)&lt;&gt;"",VLOOKUP(G97,設定シート!$A$28:$B$30,2,FALSE),"")</f>
        <v/>
      </c>
      <c r="K97" s="11"/>
      <c r="L97" s="7" t="str">
        <f>IF(TRIM(K97)&lt;&gt;"",VLOOKUP(K97,設定シート!$A$1:$B$24,2,FALSE),"")</f>
        <v/>
      </c>
      <c r="M97" s="11"/>
      <c r="N97" s="7" t="str">
        <f>IF(TRIM(M97)&lt;&gt;"",VLOOKUP(M97,設定シート!$C$1:$D$19,2,FALSE),"")</f>
        <v/>
      </c>
      <c r="O97" s="20" t="str">
        <f t="shared" si="15"/>
        <v/>
      </c>
      <c r="P97" s="17" t="str">
        <f t="shared" si="18"/>
        <v/>
      </c>
      <c r="Q97" s="2">
        <f t="shared" si="19"/>
        <v>0</v>
      </c>
      <c r="R97" s="2">
        <f t="shared" si="21"/>
        <v>0</v>
      </c>
      <c r="S97" t="str">
        <f t="shared" si="16"/>
        <v/>
      </c>
      <c r="T97" t="str">
        <f t="shared" si="17"/>
        <v/>
      </c>
      <c r="U97" s="2" t="str">
        <f t="shared" si="22"/>
        <v/>
      </c>
      <c r="V97" s="1" t="str">
        <f>IF(TRIM(U97)&lt;&gt;"",VLOOKUP(U97,設定シート!$A$36:$B$39,2,FALSE),"")</f>
        <v/>
      </c>
    </row>
    <row r="98" spans="1:22" ht="17.100000000000001" customHeight="1">
      <c r="A98" s="14">
        <v>91</v>
      </c>
      <c r="B98" s="12" t="str">
        <f t="shared" si="20"/>
        <v/>
      </c>
      <c r="C98" s="11"/>
      <c r="D98" s="11"/>
      <c r="E98" s="11"/>
      <c r="F98" s="11"/>
      <c r="G98" s="10"/>
      <c r="H98" s="10"/>
      <c r="I98" s="10"/>
      <c r="J98" s="10" t="str">
        <f>IF(TRIM(G98)&lt;&gt;"",VLOOKUP(G98,設定シート!$A$28:$B$30,2,FALSE),"")</f>
        <v/>
      </c>
      <c r="K98" s="11"/>
      <c r="L98" s="7" t="str">
        <f>IF(TRIM(K98)&lt;&gt;"",VLOOKUP(K98,設定シート!$A$1:$B$24,2,FALSE),"")</f>
        <v/>
      </c>
      <c r="M98" s="11"/>
      <c r="N98" s="7" t="str">
        <f>IF(TRIM(M98)&lt;&gt;"",VLOOKUP(M98,設定シート!$C$1:$D$19,2,FALSE),"")</f>
        <v/>
      </c>
      <c r="O98" s="20" t="str">
        <f t="shared" si="15"/>
        <v/>
      </c>
      <c r="P98" s="17" t="str">
        <f t="shared" si="18"/>
        <v/>
      </c>
      <c r="Q98" s="2">
        <f t="shared" si="19"/>
        <v>0</v>
      </c>
      <c r="R98" s="2">
        <f t="shared" si="21"/>
        <v>0</v>
      </c>
      <c r="S98" t="str">
        <f t="shared" si="16"/>
        <v/>
      </c>
      <c r="T98" t="str">
        <f t="shared" si="17"/>
        <v/>
      </c>
      <c r="U98" s="2" t="str">
        <f t="shared" si="22"/>
        <v/>
      </c>
      <c r="V98" s="1" t="str">
        <f>IF(TRIM(U98)&lt;&gt;"",VLOOKUP(U98,設定シート!$A$36:$B$39,2,FALSE),"")</f>
        <v/>
      </c>
    </row>
    <row r="99" spans="1:22" ht="17.100000000000001" customHeight="1">
      <c r="A99" s="14">
        <v>92</v>
      </c>
      <c r="B99" s="12" t="str">
        <f t="shared" si="20"/>
        <v/>
      </c>
      <c r="C99" s="11"/>
      <c r="D99" s="11"/>
      <c r="E99" s="11"/>
      <c r="F99" s="11"/>
      <c r="G99" s="10"/>
      <c r="H99" s="10"/>
      <c r="I99" s="10"/>
      <c r="J99" s="10" t="str">
        <f>IF(TRIM(G99)&lt;&gt;"",VLOOKUP(G99,設定シート!$A$28:$B$30,2,FALSE),"")</f>
        <v/>
      </c>
      <c r="K99" s="11"/>
      <c r="L99" s="7" t="str">
        <f>IF(TRIM(K99)&lt;&gt;"",VLOOKUP(K99,設定シート!$A$1:$B$24,2,FALSE),"")</f>
        <v/>
      </c>
      <c r="M99" s="11"/>
      <c r="N99" s="7" t="str">
        <f>IF(TRIM(M99)&lt;&gt;"",VLOOKUP(M99,設定シート!$C$1:$D$19,2,FALSE),"")</f>
        <v/>
      </c>
      <c r="O99" s="20" t="str">
        <f t="shared" si="15"/>
        <v/>
      </c>
      <c r="P99" s="17" t="str">
        <f t="shared" si="18"/>
        <v/>
      </c>
      <c r="Q99" s="2">
        <f t="shared" si="19"/>
        <v>0</v>
      </c>
      <c r="R99" s="2">
        <f t="shared" si="21"/>
        <v>0</v>
      </c>
      <c r="S99" t="str">
        <f t="shared" si="16"/>
        <v/>
      </c>
      <c r="T99" t="str">
        <f t="shared" si="17"/>
        <v/>
      </c>
      <c r="U99" s="2" t="str">
        <f t="shared" si="22"/>
        <v/>
      </c>
      <c r="V99" s="1" t="str">
        <f>IF(TRIM(U99)&lt;&gt;"",VLOOKUP(U99,設定シート!$A$36:$B$39,2,FALSE),"")</f>
        <v/>
      </c>
    </row>
    <row r="100" spans="1:22" ht="17.100000000000001" customHeight="1">
      <c r="A100" s="14">
        <v>93</v>
      </c>
      <c r="B100" s="12" t="str">
        <f t="shared" si="20"/>
        <v/>
      </c>
      <c r="C100" s="11"/>
      <c r="D100" s="11"/>
      <c r="E100" s="11"/>
      <c r="F100" s="11"/>
      <c r="G100" s="10"/>
      <c r="H100" s="10"/>
      <c r="I100" s="10"/>
      <c r="J100" s="10" t="str">
        <f>IF(TRIM(G100)&lt;&gt;"",VLOOKUP(G100,設定シート!$A$28:$B$30,2,FALSE),"")</f>
        <v/>
      </c>
      <c r="K100" s="11"/>
      <c r="L100" s="7" t="str">
        <f>IF(TRIM(K100)&lt;&gt;"",VLOOKUP(K100,設定シート!$A$1:$B$24,2,FALSE),"")</f>
        <v/>
      </c>
      <c r="M100" s="11"/>
      <c r="N100" s="7" t="str">
        <f>IF(TRIM(M100)&lt;&gt;"",VLOOKUP(M100,設定シート!$C$1:$D$19,2,FALSE),"")</f>
        <v/>
      </c>
      <c r="O100" s="20" t="str">
        <f t="shared" si="15"/>
        <v/>
      </c>
      <c r="P100" s="17" t="str">
        <f t="shared" si="18"/>
        <v/>
      </c>
      <c r="Q100" s="2">
        <f t="shared" si="19"/>
        <v>0</v>
      </c>
      <c r="R100" s="2">
        <f t="shared" si="21"/>
        <v>0</v>
      </c>
      <c r="S100" t="str">
        <f t="shared" si="16"/>
        <v/>
      </c>
      <c r="T100" t="str">
        <f t="shared" si="17"/>
        <v/>
      </c>
      <c r="U100" s="2" t="str">
        <f t="shared" si="22"/>
        <v/>
      </c>
      <c r="V100" s="1" t="str">
        <f>IF(TRIM(U100)&lt;&gt;"",VLOOKUP(U100,設定シート!$A$36:$B$39,2,FALSE),"")</f>
        <v/>
      </c>
    </row>
    <row r="101" spans="1:22" ht="17.100000000000001" customHeight="1">
      <c r="A101" s="14">
        <v>94</v>
      </c>
      <c r="B101" s="12" t="str">
        <f t="shared" si="20"/>
        <v/>
      </c>
      <c r="C101" s="11"/>
      <c r="D101" s="11"/>
      <c r="E101" s="11"/>
      <c r="F101" s="11"/>
      <c r="G101" s="10"/>
      <c r="H101" s="10"/>
      <c r="I101" s="10"/>
      <c r="J101" s="10" t="str">
        <f>IF(TRIM(G101)&lt;&gt;"",VLOOKUP(G101,設定シート!$A$28:$B$30,2,FALSE),"")</f>
        <v/>
      </c>
      <c r="K101" s="11"/>
      <c r="L101" s="7" t="str">
        <f>IF(TRIM(K101)&lt;&gt;"",VLOOKUP(K101,設定シート!$A$1:$B$24,2,FALSE),"")</f>
        <v/>
      </c>
      <c r="M101" s="11"/>
      <c r="N101" s="7" t="str">
        <f>IF(TRIM(M101)&lt;&gt;"",VLOOKUP(M101,設定シート!$C$1:$D$19,2,FALSE),"")</f>
        <v/>
      </c>
      <c r="O101" s="20" t="str">
        <f t="shared" si="15"/>
        <v/>
      </c>
      <c r="P101" s="17" t="str">
        <f t="shared" si="18"/>
        <v/>
      </c>
      <c r="Q101" s="2">
        <f t="shared" si="19"/>
        <v>0</v>
      </c>
      <c r="R101" s="2">
        <f t="shared" si="21"/>
        <v>0</v>
      </c>
      <c r="S101" t="str">
        <f t="shared" si="16"/>
        <v/>
      </c>
      <c r="T101" t="str">
        <f t="shared" si="17"/>
        <v/>
      </c>
      <c r="U101" s="2" t="str">
        <f t="shared" si="22"/>
        <v/>
      </c>
      <c r="V101" s="1" t="str">
        <f>IF(TRIM(U101)&lt;&gt;"",VLOOKUP(U101,設定シート!$A$36:$B$39,2,FALSE),"")</f>
        <v/>
      </c>
    </row>
    <row r="102" spans="1:22" ht="17.100000000000001" customHeight="1">
      <c r="A102" s="14">
        <v>95</v>
      </c>
      <c r="B102" s="12" t="str">
        <f t="shared" si="20"/>
        <v/>
      </c>
      <c r="C102" s="11"/>
      <c r="D102" s="11"/>
      <c r="E102" s="11"/>
      <c r="F102" s="11"/>
      <c r="G102" s="10"/>
      <c r="H102" s="10"/>
      <c r="I102" s="10"/>
      <c r="J102" s="10" t="str">
        <f>IF(TRIM(G102)&lt;&gt;"",VLOOKUP(G102,設定シート!$A$28:$B$30,2,FALSE),"")</f>
        <v/>
      </c>
      <c r="K102" s="11"/>
      <c r="L102" s="7" t="str">
        <f>IF(TRIM(K102)&lt;&gt;"",VLOOKUP(K102,設定シート!$A$1:$B$24,2,FALSE),"")</f>
        <v/>
      </c>
      <c r="M102" s="11"/>
      <c r="N102" s="7" t="str">
        <f>IF(TRIM(M102)&lt;&gt;"",VLOOKUP(M102,設定シート!$C$1:$D$19,2,FALSE),"")</f>
        <v/>
      </c>
      <c r="O102" s="20" t="str">
        <f t="shared" si="15"/>
        <v/>
      </c>
      <c r="P102" s="17" t="str">
        <f t="shared" si="18"/>
        <v/>
      </c>
      <c r="Q102" s="2">
        <f t="shared" si="19"/>
        <v>0</v>
      </c>
      <c r="R102" s="2">
        <f t="shared" si="21"/>
        <v>0</v>
      </c>
      <c r="S102" t="str">
        <f t="shared" si="16"/>
        <v/>
      </c>
      <c r="T102" t="str">
        <f t="shared" si="17"/>
        <v/>
      </c>
      <c r="U102" s="2" t="str">
        <f t="shared" si="22"/>
        <v/>
      </c>
      <c r="V102" s="1" t="str">
        <f>IF(TRIM(U102)&lt;&gt;"",VLOOKUP(U102,設定シート!$A$36:$B$39,2,FALSE),"")</f>
        <v/>
      </c>
    </row>
    <row r="103" spans="1:22" ht="17.100000000000001" customHeight="1">
      <c r="A103" s="14">
        <v>96</v>
      </c>
      <c r="B103" s="12" t="str">
        <f t="shared" si="20"/>
        <v/>
      </c>
      <c r="C103" s="11"/>
      <c r="D103" s="11"/>
      <c r="E103" s="11"/>
      <c r="F103" s="11"/>
      <c r="G103" s="10"/>
      <c r="H103" s="10"/>
      <c r="I103" s="10"/>
      <c r="J103" s="10" t="str">
        <f>IF(TRIM(G103)&lt;&gt;"",VLOOKUP(G103,設定シート!$A$28:$B$30,2,FALSE),"")</f>
        <v/>
      </c>
      <c r="K103" s="11"/>
      <c r="L103" s="7" t="str">
        <f>IF(TRIM(K103)&lt;&gt;"",VLOOKUP(K103,設定シート!$A$1:$B$24,2,FALSE),"")</f>
        <v/>
      </c>
      <c r="M103" s="11"/>
      <c r="N103" s="7" t="str">
        <f>IF(TRIM(M103)&lt;&gt;"",VLOOKUP(M103,設定シート!$C$1:$D$19,2,FALSE),"")</f>
        <v/>
      </c>
      <c r="O103" s="20" t="str">
        <f t="shared" si="15"/>
        <v/>
      </c>
      <c r="P103" s="17" t="str">
        <f t="shared" si="18"/>
        <v/>
      </c>
      <c r="Q103" s="2">
        <f t="shared" si="19"/>
        <v>0</v>
      </c>
      <c r="R103" s="2">
        <f t="shared" si="21"/>
        <v>0</v>
      </c>
      <c r="S103" t="str">
        <f t="shared" si="16"/>
        <v/>
      </c>
      <c r="T103" t="str">
        <f t="shared" si="17"/>
        <v/>
      </c>
      <c r="U103" s="2" t="str">
        <f t="shared" si="22"/>
        <v/>
      </c>
      <c r="V103" s="1" t="str">
        <f>IF(TRIM(U103)&lt;&gt;"",VLOOKUP(U103,設定シート!$A$36:$B$39,2,FALSE),"")</f>
        <v/>
      </c>
    </row>
    <row r="104" spans="1:22" ht="17.100000000000001" customHeight="1">
      <c r="A104" s="14">
        <v>97</v>
      </c>
      <c r="B104" s="12" t="str">
        <f t="shared" si="20"/>
        <v/>
      </c>
      <c r="C104" s="11"/>
      <c r="D104" s="11"/>
      <c r="E104" s="11"/>
      <c r="F104" s="11"/>
      <c r="G104" s="10"/>
      <c r="H104" s="10"/>
      <c r="I104" s="10"/>
      <c r="J104" s="10" t="str">
        <f>IF(TRIM(G104)&lt;&gt;"",VLOOKUP(G104,設定シート!$A$28:$B$30,2,FALSE),"")</f>
        <v/>
      </c>
      <c r="K104" s="11"/>
      <c r="L104" s="7" t="str">
        <f>IF(TRIM(K104)&lt;&gt;"",VLOOKUP(K104,設定シート!$A$1:$B$24,2,FALSE),"")</f>
        <v/>
      </c>
      <c r="M104" s="11"/>
      <c r="N104" s="7" t="str">
        <f>IF(TRIM(M104)&lt;&gt;"",VLOOKUP(M104,設定シート!$C$1:$D$19,2,FALSE),"")</f>
        <v/>
      </c>
      <c r="O104" s="20" t="str">
        <f t="shared" si="15"/>
        <v/>
      </c>
      <c r="P104" s="17" t="str">
        <f t="shared" si="18"/>
        <v/>
      </c>
      <c r="Q104" s="2">
        <f t="shared" si="19"/>
        <v>0</v>
      </c>
      <c r="R104" s="2">
        <f t="shared" si="21"/>
        <v>0</v>
      </c>
      <c r="S104" t="str">
        <f t="shared" si="16"/>
        <v/>
      </c>
      <c r="T104" t="str">
        <f t="shared" si="17"/>
        <v/>
      </c>
      <c r="U104" s="2" t="str">
        <f t="shared" si="22"/>
        <v/>
      </c>
      <c r="V104" s="1" t="str">
        <f>IF(TRIM(U104)&lt;&gt;"",VLOOKUP(U104,設定シート!$A$36:$B$39,2,FALSE),"")</f>
        <v/>
      </c>
    </row>
    <row r="105" spans="1:22" ht="17.100000000000001" customHeight="1">
      <c r="A105" s="14">
        <v>98</v>
      </c>
      <c r="B105" s="12" t="str">
        <f t="shared" si="20"/>
        <v/>
      </c>
      <c r="C105" s="11"/>
      <c r="D105" s="11"/>
      <c r="E105" s="11"/>
      <c r="F105" s="11"/>
      <c r="G105" s="10"/>
      <c r="H105" s="10"/>
      <c r="I105" s="10"/>
      <c r="J105" s="10" t="str">
        <f>IF(TRIM(G105)&lt;&gt;"",VLOOKUP(G105,設定シート!$A$28:$B$30,2,FALSE),"")</f>
        <v/>
      </c>
      <c r="K105" s="11"/>
      <c r="L105" s="7" t="str">
        <f>IF(TRIM(K105)&lt;&gt;"",VLOOKUP(K105,設定シート!$A$1:$B$24,2,FALSE),"")</f>
        <v/>
      </c>
      <c r="M105" s="11"/>
      <c r="N105" s="7" t="str">
        <f>IF(TRIM(M105)&lt;&gt;"",VLOOKUP(M105,設定シート!$C$1:$D$19,2,FALSE),"")</f>
        <v/>
      </c>
      <c r="O105" s="20" t="str">
        <f t="shared" si="15"/>
        <v/>
      </c>
      <c r="P105" s="17" t="str">
        <f t="shared" si="18"/>
        <v/>
      </c>
      <c r="Q105" s="2">
        <f t="shared" si="19"/>
        <v>0</v>
      </c>
      <c r="R105" s="2">
        <f t="shared" si="21"/>
        <v>0</v>
      </c>
      <c r="S105" t="str">
        <f t="shared" si="16"/>
        <v/>
      </c>
      <c r="T105" t="str">
        <f t="shared" si="17"/>
        <v/>
      </c>
      <c r="U105" s="2" t="str">
        <f t="shared" si="22"/>
        <v/>
      </c>
      <c r="V105" s="1" t="str">
        <f>IF(TRIM(U105)&lt;&gt;"",VLOOKUP(U105,設定シート!$A$36:$B$39,2,FALSE),"")</f>
        <v/>
      </c>
    </row>
    <row r="106" spans="1:22" ht="17.100000000000001" customHeight="1">
      <c r="A106" s="14">
        <v>99</v>
      </c>
      <c r="B106" s="12" t="str">
        <f t="shared" si="20"/>
        <v/>
      </c>
      <c r="C106" s="11"/>
      <c r="D106" s="11"/>
      <c r="E106" s="11"/>
      <c r="F106" s="11"/>
      <c r="G106" s="10"/>
      <c r="H106" s="10"/>
      <c r="I106" s="10"/>
      <c r="J106" s="10" t="str">
        <f>IF(TRIM(G106)&lt;&gt;"",VLOOKUP(G106,設定シート!$A$28:$B$30,2,FALSE),"")</f>
        <v/>
      </c>
      <c r="K106" s="11"/>
      <c r="L106" s="7" t="str">
        <f>IF(TRIM(K106)&lt;&gt;"",VLOOKUP(K106,設定シート!$A$1:$B$24,2,FALSE),"")</f>
        <v/>
      </c>
      <c r="M106" s="11"/>
      <c r="N106" s="7" t="str">
        <f>IF(TRIM(M106)&lt;&gt;"",VLOOKUP(M106,設定シート!$C$1:$D$19,2,FALSE),"")</f>
        <v/>
      </c>
      <c r="O106" s="20" t="str">
        <f t="shared" si="15"/>
        <v/>
      </c>
      <c r="P106" s="17" t="str">
        <f t="shared" si="18"/>
        <v/>
      </c>
      <c r="Q106" s="2">
        <f t="shared" si="19"/>
        <v>0</v>
      </c>
      <c r="R106" s="2">
        <f t="shared" si="21"/>
        <v>0</v>
      </c>
      <c r="S106" t="str">
        <f t="shared" si="16"/>
        <v/>
      </c>
      <c r="T106" t="str">
        <f t="shared" si="17"/>
        <v/>
      </c>
      <c r="U106" s="2" t="str">
        <f t="shared" si="22"/>
        <v/>
      </c>
      <c r="V106" s="1" t="str">
        <f>IF(TRIM(U106)&lt;&gt;"",VLOOKUP(U106,設定シート!$A$36:$B$39,2,FALSE),"")</f>
        <v/>
      </c>
    </row>
    <row r="107" spans="1:22" ht="17.100000000000001" customHeight="1">
      <c r="A107" s="14">
        <v>100</v>
      </c>
      <c r="B107" s="12" t="str">
        <f t="shared" si="20"/>
        <v/>
      </c>
      <c r="C107" s="11"/>
      <c r="D107" s="11"/>
      <c r="E107" s="11"/>
      <c r="F107" s="11"/>
      <c r="G107" s="10"/>
      <c r="H107" s="10"/>
      <c r="I107" s="10"/>
      <c r="J107" s="10" t="str">
        <f>IF(TRIM(G107)&lt;&gt;"",VLOOKUP(G107,設定シート!$A$28:$B$30,2,FALSE),"")</f>
        <v/>
      </c>
      <c r="K107" s="11"/>
      <c r="L107" s="7" t="str">
        <f>IF(TRIM(K107)&lt;&gt;"",VLOOKUP(K107,設定シート!$A$1:$B$24,2,FALSE),"")</f>
        <v/>
      </c>
      <c r="M107" s="11"/>
      <c r="N107" s="7" t="str">
        <f>IF(TRIM(M107)&lt;&gt;"",VLOOKUP(M107,設定シート!$C$1:$D$19,2,FALSE),"")</f>
        <v/>
      </c>
      <c r="O107" s="20" t="str">
        <f t="shared" si="15"/>
        <v/>
      </c>
      <c r="P107" s="17" t="str">
        <f t="shared" si="18"/>
        <v/>
      </c>
      <c r="Q107" s="2">
        <f t="shared" si="19"/>
        <v>0</v>
      </c>
      <c r="R107" s="2">
        <f t="shared" si="21"/>
        <v>0</v>
      </c>
      <c r="S107" t="str">
        <f t="shared" si="16"/>
        <v/>
      </c>
      <c r="T107" t="str">
        <f t="shared" si="17"/>
        <v/>
      </c>
      <c r="U107" s="2" t="str">
        <f t="shared" si="22"/>
        <v/>
      </c>
      <c r="V107" s="1" t="str">
        <f>IF(TRIM(U107)&lt;&gt;"",VLOOKUP(U107,設定シート!$A$36:$B$39,2,FALSE),"")</f>
        <v/>
      </c>
    </row>
  </sheetData>
  <sheetProtection algorithmName="SHA-512" hashValue="k3YKonW7hqE/vYzsZHdQCYcKQ6QBZn8uNCywKN8ySIMhe3rzbj59b+oryA6H5D2ZKDXO/KueUurcM2Cn8r95Pg==" saltValue="OZEe2loVoc+bgaqoJAnQyA==" spinCount="100000" sheet="1" selectLockedCells="1"/>
  <mergeCells count="11">
    <mergeCell ref="C4:L4"/>
    <mergeCell ref="C2:D2"/>
    <mergeCell ref="C3:D3"/>
    <mergeCell ref="E3:F3"/>
    <mergeCell ref="E2:F2"/>
    <mergeCell ref="G2:H2"/>
    <mergeCell ref="G3:H3"/>
    <mergeCell ref="I2:K2"/>
    <mergeCell ref="I3:K3"/>
    <mergeCell ref="L2:O2"/>
    <mergeCell ref="L3:O3"/>
  </mergeCells>
  <phoneticPr fontId="18"/>
  <conditionalFormatting sqref="A7">
    <cfRule type="cellIs" dxfId="6" priority="17" operator="equal">
      <formula>"""ＯＫ"""</formula>
    </cfRule>
  </conditionalFormatting>
  <conditionalFormatting sqref="B7:B107">
    <cfRule type="cellIs" dxfId="5" priority="11" operator="equal">
      <formula>"未入力あり"</formula>
    </cfRule>
    <cfRule type="cellIs" dxfId="4" priority="12" operator="equal">
      <formula>"OK"</formula>
    </cfRule>
  </conditionalFormatting>
  <conditionalFormatting sqref="P7:P107">
    <cfRule type="cellIs" dxfId="3" priority="18" operator="equal">
      <formula>"OK"</formula>
    </cfRule>
    <cfRule type="cellIs" dxfId="2" priority="19" operator="equal">
      <formula>"未入力あり"</formula>
    </cfRule>
  </conditionalFormatting>
  <conditionalFormatting sqref="S7:T107">
    <cfRule type="cellIs" dxfId="1" priority="1" operator="equal">
      <formula>"OK"</formula>
    </cfRule>
    <cfRule type="cellIs" dxfId="0" priority="2" operator="equal">
      <formula>"未入力項目があります"</formula>
    </cfRule>
  </conditionalFormatting>
  <dataValidations count="6">
    <dataValidation type="list" allowBlank="1" showInputMessage="1" showErrorMessage="1" sqref="G7:G107" xr:uid="{00000000-0002-0000-0000-000000000000}">
      <formula1>性別</formula1>
    </dataValidation>
    <dataValidation type="list" allowBlank="1" showInputMessage="1" showErrorMessage="1" sqref="M7:M107" xr:uid="{00000000-0002-0000-0000-000001000000}">
      <formula1>INDIRECT(J7)</formula1>
    </dataValidation>
    <dataValidation type="list" allowBlank="1" showInputMessage="1" showErrorMessage="1" sqref="K7:K107" xr:uid="{00000000-0002-0000-0000-000002000000}">
      <formula1>INDIRECT(G7)</formula1>
    </dataValidation>
    <dataValidation imeMode="hiragana" allowBlank="1" showInputMessage="1" showErrorMessage="1" sqref="C3:H3" xr:uid="{00000000-0002-0000-0000-000003000000}"/>
    <dataValidation imeMode="halfAlpha" allowBlank="1" showInputMessage="1" showErrorMessage="1" sqref="I3:K3" xr:uid="{00000000-0002-0000-0000-000004000000}"/>
    <dataValidation imeMode="off" allowBlank="1" showInputMessage="1" showErrorMessage="1" sqref="L3" xr:uid="{00000000-0002-0000-0000-000005000000}"/>
  </dataValidations>
  <pageMargins left="0.7" right="0.7" top="0.75" bottom="0.75" header="0.3" footer="0.3"/>
  <pageSetup paperSize="9" orientation="portrait" r:id="rId1"/>
  <ignoredErrors>
    <ignoredError sqref="J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設定シート!$E$1:$E$12</xm:f>
          </x14:formula1>
          <xm:sqref>I7:I107</xm:sqref>
        </x14:dataValidation>
        <x14:dataValidation type="list" allowBlank="1" showInputMessage="1" showErrorMessage="1" xr:uid="{00000000-0002-0000-0000-000007000000}">
          <x14:formula1>
            <xm:f>設定シート!$F$1:$F$13</xm:f>
          </x14:formula1>
          <xm:sqref>H7:H107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3"/>
  <sheetViews>
    <sheetView showZeros="0" zoomScale="75" zoomScaleNormal="75" workbookViewId="0">
      <selection activeCell="F27" sqref="F27"/>
    </sheetView>
  </sheetViews>
  <sheetFormatPr defaultColWidth="9" defaultRowHeight="19.2"/>
  <cols>
    <col min="1" max="11" width="15.59765625" style="5" customWidth="1"/>
    <col min="12" max="16384" width="9" style="5"/>
  </cols>
  <sheetData>
    <row r="1" spans="2:8" ht="36" customHeight="1">
      <c r="B1" s="43" t="s">
        <v>128</v>
      </c>
      <c r="C1" s="43"/>
      <c r="D1" s="43"/>
      <c r="E1" s="43"/>
      <c r="F1" s="43"/>
      <c r="G1" s="43"/>
      <c r="H1" s="43"/>
    </row>
    <row r="2" spans="2:8" ht="36" customHeight="1"/>
    <row r="3" spans="2:8" ht="36" customHeight="1">
      <c r="B3" s="47" t="s">
        <v>35</v>
      </c>
      <c r="C3" s="47"/>
      <c r="D3" s="48">
        <f>申込書!C3</f>
        <v>0</v>
      </c>
      <c r="E3" s="48"/>
      <c r="F3" s="48"/>
      <c r="G3" s="48"/>
      <c r="H3" s="48"/>
    </row>
    <row r="4" spans="2:8" ht="36" customHeight="1">
      <c r="B4" s="45" t="s">
        <v>50</v>
      </c>
      <c r="C4" s="45"/>
      <c r="D4" s="46">
        <f>申込書!G3</f>
        <v>0</v>
      </c>
      <c r="E4" s="46"/>
      <c r="F4" s="46"/>
      <c r="G4" s="46"/>
      <c r="H4" s="46"/>
    </row>
    <row r="5" spans="2:8" ht="36" customHeight="1">
      <c r="B5" s="47" t="s">
        <v>51</v>
      </c>
      <c r="C5" s="47"/>
      <c r="D5" s="48">
        <f>申込書!I3</f>
        <v>0</v>
      </c>
      <c r="E5" s="48"/>
      <c r="F5" s="48"/>
      <c r="G5" s="48"/>
      <c r="H5" s="48"/>
    </row>
    <row r="6" spans="2:8" ht="36" customHeight="1">
      <c r="B6" s="45" t="s">
        <v>52</v>
      </c>
      <c r="C6" s="45"/>
      <c r="D6" s="46">
        <f>申込書!L3</f>
        <v>0</v>
      </c>
      <c r="E6" s="46"/>
      <c r="F6" s="46"/>
      <c r="G6" s="46"/>
      <c r="H6" s="46"/>
    </row>
    <row r="7" spans="2:8" ht="36" customHeight="1">
      <c r="B7" s="44" t="s">
        <v>49</v>
      </c>
      <c r="C7" s="44"/>
      <c r="D7" s="44"/>
      <c r="E7" s="44"/>
      <c r="F7" s="44"/>
      <c r="G7" s="44"/>
      <c r="H7" s="44"/>
    </row>
    <row r="8" spans="2:8" ht="36" customHeight="1"/>
    <row r="9" spans="2:8" ht="36" customHeight="1" thickBot="1">
      <c r="B9" s="26" t="s">
        <v>99</v>
      </c>
      <c r="C9" s="26"/>
      <c r="D9" s="27" t="s">
        <v>98</v>
      </c>
      <c r="E9" s="27" t="s">
        <v>37</v>
      </c>
      <c r="F9" s="8"/>
      <c r="G9" s="27" t="s">
        <v>38</v>
      </c>
      <c r="H9" s="24">
        <f>SUM(F9*3000)</f>
        <v>0</v>
      </c>
    </row>
    <row r="10" spans="2:8" ht="36" customHeight="1" thickBot="1">
      <c r="B10" s="28" t="s">
        <v>36</v>
      </c>
      <c r="C10" s="28"/>
      <c r="D10" s="29" t="s">
        <v>41</v>
      </c>
      <c r="E10" s="29" t="s">
        <v>39</v>
      </c>
      <c r="F10" s="9"/>
      <c r="G10" s="29" t="s">
        <v>40</v>
      </c>
      <c r="H10" s="24">
        <f>SUM(F10*3000)</f>
        <v>0</v>
      </c>
    </row>
    <row r="11" spans="2:8" ht="36" customHeight="1"/>
    <row r="12" spans="2:8" ht="36" customHeight="1" thickBot="1">
      <c r="G12" s="5" t="s">
        <v>87</v>
      </c>
      <c r="H12" s="24">
        <f>SUM(H9:H10)</f>
        <v>0</v>
      </c>
    </row>
    <row r="13" spans="2:8" ht="36" customHeight="1"/>
    <row r="14" spans="2:8" ht="36" customHeight="1">
      <c r="B14" s="5" t="s">
        <v>88</v>
      </c>
    </row>
    <row r="15" spans="2:8" ht="36" customHeight="1">
      <c r="B15" s="21" t="s">
        <v>90</v>
      </c>
      <c r="C15" s="21" t="s">
        <v>91</v>
      </c>
      <c r="D15" s="25" t="s">
        <v>127</v>
      </c>
      <c r="E15" s="25" t="s">
        <v>126</v>
      </c>
      <c r="F15" s="21" t="s">
        <v>92</v>
      </c>
      <c r="G15" s="41" t="s">
        <v>89</v>
      </c>
      <c r="H15" s="41"/>
    </row>
    <row r="16" spans="2:8" ht="36" customHeight="1">
      <c r="B16" s="18"/>
      <c r="C16" s="18"/>
      <c r="D16" s="18"/>
      <c r="E16" s="18"/>
      <c r="F16" s="18"/>
      <c r="G16" s="42"/>
      <c r="H16" s="42"/>
    </row>
    <row r="17" spans="1:8" ht="36" customHeight="1">
      <c r="B17" s="18"/>
      <c r="C17" s="18"/>
      <c r="D17" s="18"/>
      <c r="E17" s="18"/>
      <c r="F17" s="18"/>
      <c r="G17" s="42"/>
      <c r="H17" s="42"/>
    </row>
    <row r="18" spans="1:8" ht="36" customHeight="1">
      <c r="B18" s="18"/>
      <c r="C18" s="18"/>
      <c r="D18" s="18"/>
      <c r="E18" s="18"/>
      <c r="F18" s="18"/>
      <c r="G18" s="42"/>
      <c r="H18" s="42"/>
    </row>
    <row r="19" spans="1:8" ht="36" customHeight="1">
      <c r="B19" s="18"/>
      <c r="C19" s="18"/>
      <c r="D19" s="18"/>
      <c r="E19" s="18"/>
      <c r="F19" s="18"/>
      <c r="G19" s="42"/>
      <c r="H19" s="42"/>
    </row>
    <row r="20" spans="1:8" ht="36" customHeight="1">
      <c r="B20" s="18"/>
      <c r="C20" s="18"/>
      <c r="D20" s="18"/>
      <c r="E20" s="18"/>
      <c r="F20" s="18"/>
      <c r="G20" s="42"/>
      <c r="H20" s="42"/>
    </row>
    <row r="21" spans="1:8" ht="36" customHeight="1">
      <c r="B21" s="18"/>
      <c r="C21" s="18"/>
      <c r="D21" s="18"/>
      <c r="E21" s="18"/>
      <c r="F21" s="18"/>
      <c r="G21" s="42"/>
      <c r="H21" s="42"/>
    </row>
    <row r="22" spans="1:8" ht="36" customHeight="1">
      <c r="B22" s="18"/>
      <c r="C22" s="18"/>
      <c r="D22" s="18"/>
      <c r="E22" s="18"/>
      <c r="F22" s="18"/>
      <c r="G22" s="42"/>
      <c r="H22" s="42"/>
    </row>
    <row r="23" spans="1:8" ht="36" customHeight="1"/>
    <row r="24" spans="1:8" ht="36" customHeight="1">
      <c r="B24" s="5" t="s">
        <v>137</v>
      </c>
    </row>
    <row r="25" spans="1:8" ht="36" customHeight="1">
      <c r="B25" s="50" t="s">
        <v>90</v>
      </c>
      <c r="C25" s="51"/>
      <c r="D25" s="54" t="s">
        <v>130</v>
      </c>
      <c r="E25" s="55"/>
      <c r="F25" s="21" t="s">
        <v>131</v>
      </c>
      <c r="G25" s="41" t="s">
        <v>136</v>
      </c>
      <c r="H25" s="41"/>
    </row>
    <row r="26" spans="1:8" ht="36" customHeight="1">
      <c r="A26" s="22" t="s">
        <v>132</v>
      </c>
      <c r="B26" s="52" t="s">
        <v>133</v>
      </c>
      <c r="C26" s="53"/>
      <c r="D26" s="52" t="s">
        <v>134</v>
      </c>
      <c r="E26" s="53"/>
      <c r="F26" s="23" t="s">
        <v>135</v>
      </c>
      <c r="G26" s="49" t="s">
        <v>138</v>
      </c>
      <c r="H26" s="49"/>
    </row>
    <row r="27" spans="1:8" ht="36" customHeight="1">
      <c r="B27" s="56"/>
      <c r="C27" s="57"/>
      <c r="D27" s="56"/>
      <c r="E27" s="57"/>
      <c r="F27" s="18"/>
      <c r="G27" s="42"/>
      <c r="H27" s="42"/>
    </row>
    <row r="28" spans="1:8" ht="36" customHeight="1">
      <c r="B28" s="56"/>
      <c r="C28" s="57"/>
      <c r="D28" s="56"/>
      <c r="E28" s="57"/>
      <c r="F28" s="18"/>
      <c r="G28" s="42"/>
      <c r="H28" s="42"/>
    </row>
    <row r="29" spans="1:8" ht="36" customHeight="1">
      <c r="B29" s="56"/>
      <c r="C29" s="57"/>
      <c r="D29" s="56"/>
      <c r="E29" s="57"/>
      <c r="F29" s="18"/>
      <c r="G29" s="42"/>
      <c r="H29" s="42"/>
    </row>
    <row r="30" spans="1:8" ht="36" customHeight="1">
      <c r="B30" s="56"/>
      <c r="C30" s="57"/>
      <c r="D30" s="56"/>
      <c r="E30" s="57"/>
      <c r="F30" s="18"/>
      <c r="G30" s="42"/>
      <c r="H30" s="42"/>
    </row>
    <row r="31" spans="1:8" ht="36" customHeight="1">
      <c r="B31" s="56"/>
      <c r="C31" s="57"/>
      <c r="D31" s="56"/>
      <c r="E31" s="57"/>
      <c r="F31" s="18"/>
      <c r="G31" s="42"/>
      <c r="H31" s="42"/>
    </row>
    <row r="32" spans="1:8" ht="36" customHeight="1">
      <c r="B32" s="56"/>
      <c r="C32" s="57"/>
      <c r="D32" s="56"/>
      <c r="E32" s="57"/>
      <c r="F32" s="18"/>
      <c r="G32" s="42"/>
      <c r="H32" s="42"/>
    </row>
    <row r="33" spans="2:8" ht="36" customHeight="1">
      <c r="B33" s="56"/>
      <c r="C33" s="57"/>
      <c r="D33" s="56"/>
      <c r="E33" s="57"/>
      <c r="F33" s="18"/>
      <c r="G33" s="42"/>
      <c r="H33" s="42"/>
    </row>
    <row r="34" spans="2:8" ht="36" customHeight="1">
      <c r="B34" s="56"/>
      <c r="C34" s="57"/>
      <c r="D34" s="56"/>
      <c r="E34" s="57"/>
      <c r="F34" s="18"/>
      <c r="G34" s="42"/>
      <c r="H34" s="42"/>
    </row>
    <row r="35" spans="2:8" ht="36" customHeight="1">
      <c r="B35" s="56"/>
      <c r="C35" s="57"/>
      <c r="D35" s="56"/>
      <c r="E35" s="57"/>
      <c r="F35" s="18"/>
      <c r="G35" s="42"/>
      <c r="H35" s="42"/>
    </row>
    <row r="36" spans="2:8" ht="36" customHeight="1">
      <c r="B36" s="56"/>
      <c r="C36" s="57"/>
      <c r="D36" s="56"/>
      <c r="E36" s="57"/>
      <c r="F36" s="18"/>
      <c r="G36" s="42"/>
      <c r="H36" s="42"/>
    </row>
    <row r="37" spans="2:8" ht="36" customHeight="1">
      <c r="B37" s="56"/>
      <c r="C37" s="57"/>
      <c r="D37" s="56"/>
      <c r="E37" s="57"/>
      <c r="F37" s="18"/>
      <c r="G37" s="42"/>
      <c r="H37" s="42"/>
    </row>
    <row r="38" spans="2:8" ht="36" customHeight="1">
      <c r="B38" s="56"/>
      <c r="C38" s="57"/>
      <c r="D38" s="56"/>
      <c r="E38" s="57"/>
      <c r="F38" s="18"/>
      <c r="G38" s="42"/>
      <c r="H38" s="42"/>
    </row>
    <row r="39" spans="2:8" ht="36" customHeight="1">
      <c r="B39" s="56"/>
      <c r="C39" s="57"/>
      <c r="D39" s="56"/>
      <c r="E39" s="57"/>
      <c r="F39" s="18"/>
      <c r="G39" s="42"/>
      <c r="H39" s="42"/>
    </row>
    <row r="40" spans="2:8" ht="36" customHeight="1">
      <c r="B40" s="56"/>
      <c r="C40" s="57"/>
      <c r="D40" s="56"/>
      <c r="E40" s="57"/>
      <c r="F40" s="18"/>
      <c r="G40" s="42"/>
      <c r="H40" s="42"/>
    </row>
    <row r="41" spans="2:8" ht="36" customHeight="1">
      <c r="B41" s="56"/>
      <c r="C41" s="57"/>
      <c r="D41" s="56"/>
      <c r="E41" s="57"/>
      <c r="F41" s="18"/>
      <c r="G41" s="42"/>
      <c r="H41" s="42"/>
    </row>
    <row r="42" spans="2:8" ht="36" customHeight="1">
      <c r="B42" s="56"/>
      <c r="C42" s="57"/>
      <c r="D42" s="56"/>
      <c r="E42" s="57"/>
      <c r="F42" s="18"/>
      <c r="G42" s="42"/>
      <c r="H42" s="42"/>
    </row>
    <row r="43" spans="2:8" ht="36" customHeight="1">
      <c r="B43" s="56"/>
      <c r="C43" s="57"/>
      <c r="D43" s="56"/>
      <c r="E43" s="57"/>
      <c r="F43" s="18"/>
      <c r="G43" s="42"/>
      <c r="H43" s="42"/>
    </row>
  </sheetData>
  <sheetProtection algorithmName="SHA-512" hashValue="6GzNAkeBTseYRaNkbZMSrUNZH7eSagldQHtVPVdSvBthRLpRCPPSf3st4uw1kEW+VK+pARtSkKa49FODGoGNkg==" saltValue="icNtmvKsTDo/jTObv8DjuQ==" spinCount="100000" sheet="1" selectLockedCells="1"/>
  <mergeCells count="75">
    <mergeCell ref="B42:C42"/>
    <mergeCell ref="D42:E42"/>
    <mergeCell ref="G42:H42"/>
    <mergeCell ref="B43:C43"/>
    <mergeCell ref="D43:E43"/>
    <mergeCell ref="G43:H43"/>
    <mergeCell ref="B40:C40"/>
    <mergeCell ref="D40:E40"/>
    <mergeCell ref="G40:H40"/>
    <mergeCell ref="B41:C41"/>
    <mergeCell ref="D41:E41"/>
    <mergeCell ref="G41:H41"/>
    <mergeCell ref="B38:C38"/>
    <mergeCell ref="D38:E38"/>
    <mergeCell ref="G38:H38"/>
    <mergeCell ref="B39:C39"/>
    <mergeCell ref="D39:E39"/>
    <mergeCell ref="G39:H39"/>
    <mergeCell ref="B36:C36"/>
    <mergeCell ref="D36:E36"/>
    <mergeCell ref="G36:H36"/>
    <mergeCell ref="B37:C37"/>
    <mergeCell ref="D37:E37"/>
    <mergeCell ref="G37:H37"/>
    <mergeCell ref="G33:H33"/>
    <mergeCell ref="B34:C34"/>
    <mergeCell ref="D34:E34"/>
    <mergeCell ref="G34:H34"/>
    <mergeCell ref="B35:C35"/>
    <mergeCell ref="D35:E35"/>
    <mergeCell ref="G35:H35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B26:C26"/>
    <mergeCell ref="D25:E25"/>
    <mergeCell ref="D26:E26"/>
    <mergeCell ref="B27:C27"/>
    <mergeCell ref="D27:E27"/>
    <mergeCell ref="G28:H28"/>
    <mergeCell ref="G29:H29"/>
    <mergeCell ref="G30:H30"/>
    <mergeCell ref="G31:H31"/>
    <mergeCell ref="G32:H32"/>
    <mergeCell ref="G20:H20"/>
    <mergeCell ref="G21:H21"/>
    <mergeCell ref="G25:H25"/>
    <mergeCell ref="G26:H26"/>
    <mergeCell ref="G27:H27"/>
    <mergeCell ref="G22:H22"/>
    <mergeCell ref="B1:H1"/>
    <mergeCell ref="B7:H7"/>
    <mergeCell ref="B6:C6"/>
    <mergeCell ref="D6:H6"/>
    <mergeCell ref="B3:C3"/>
    <mergeCell ref="B4:C4"/>
    <mergeCell ref="B5:C5"/>
    <mergeCell ref="D3:H3"/>
    <mergeCell ref="D4:H4"/>
    <mergeCell ref="D5:H5"/>
    <mergeCell ref="G15:H15"/>
    <mergeCell ref="G16:H16"/>
    <mergeCell ref="G17:H17"/>
    <mergeCell ref="G18:H18"/>
    <mergeCell ref="G19:H19"/>
  </mergeCells>
  <phoneticPr fontId="18"/>
  <dataValidations count="4">
    <dataValidation type="list" allowBlank="1" showInputMessage="1" showErrorMessage="1" sqref="F16:F22" xr:uid="{00000000-0002-0000-0100-000001000000}">
      <formula1>"和道,剛柔,糸東,松濤"</formula1>
    </dataValidation>
    <dataValidation type="list" allowBlank="1" showInputMessage="1" showErrorMessage="1" sqref="D16:E22" xr:uid="{241B21C9-D3EC-41B8-ABE1-A87C614BB968}">
      <formula1>"全国,地区,県,その他"</formula1>
    </dataValidation>
    <dataValidation type="list" allowBlank="1" showInputMessage="1" showErrorMessage="1" sqref="D26:E43" xr:uid="{F8C97714-7FE6-40DA-95C6-213D8EA30048}">
      <formula1>"あり,なし"</formula1>
    </dataValidation>
    <dataValidation type="list" allowBlank="1" showInputMessage="1" showErrorMessage="1" sqref="F26:F43" xr:uid="{F6423A29-51A5-4A26-87CC-97E80F474EC5}">
      <formula1>"1コート,2コート,3コート,4コート"</formula1>
    </dataValidation>
  </dataValidations>
  <pageMargins left="0.7" right="0.7" top="0.75" bottom="0.75" header="0.3" footer="0.3"/>
  <ignoredErrors>
    <ignoredError sqref="D3:H4" unlocked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"/>
  <sheetViews>
    <sheetView topLeftCell="F19" workbookViewId="0">
      <selection activeCell="J38" sqref="J38"/>
    </sheetView>
  </sheetViews>
  <sheetFormatPr defaultColWidth="9" defaultRowHeight="16.2"/>
  <cols>
    <col min="1" max="1" width="25.5" style="4" bestFit="1" customWidth="1"/>
    <col min="2" max="2" width="16.19921875" style="4" bestFit="1" customWidth="1"/>
    <col min="3" max="3" width="32.59765625" style="4" bestFit="1" customWidth="1"/>
    <col min="4" max="4" width="16.19921875" style="4" bestFit="1" customWidth="1"/>
    <col min="5" max="5" width="24.8984375" style="4" bestFit="1" customWidth="1"/>
    <col min="6" max="6" width="20.69921875" style="4" customWidth="1"/>
    <col min="7" max="7" width="24.09765625" style="4" bestFit="1" customWidth="1"/>
    <col min="8" max="8" width="24.8984375" style="4" bestFit="1" customWidth="1"/>
    <col min="9" max="10" width="25.5" style="4" bestFit="1" customWidth="1"/>
    <col min="11" max="12" width="24.8984375" style="4" bestFit="1" customWidth="1"/>
    <col min="13" max="13" width="25.5" style="4" bestFit="1" customWidth="1"/>
    <col min="14" max="14" width="16" style="4" bestFit="1" customWidth="1"/>
    <col min="15" max="16384" width="9" style="4"/>
  </cols>
  <sheetData>
    <row r="1" spans="1:6">
      <c r="A1" s="1" t="s">
        <v>29</v>
      </c>
      <c r="B1" s="1">
        <v>1</v>
      </c>
      <c r="C1" s="1" t="s">
        <v>29</v>
      </c>
      <c r="D1" s="1">
        <v>21</v>
      </c>
      <c r="E1" s="2" t="s">
        <v>13</v>
      </c>
      <c r="F1" s="1" t="s">
        <v>66</v>
      </c>
    </row>
    <row r="2" spans="1:6">
      <c r="A2" s="1" t="s">
        <v>30</v>
      </c>
      <c r="B2" s="1">
        <v>2</v>
      </c>
      <c r="C2" s="1" t="s">
        <v>30</v>
      </c>
      <c r="D2" s="1">
        <v>22</v>
      </c>
      <c r="E2" s="2" t="s">
        <v>14</v>
      </c>
      <c r="F2" s="1" t="s">
        <v>67</v>
      </c>
    </row>
    <row r="3" spans="1:6">
      <c r="A3" s="1" t="s">
        <v>21</v>
      </c>
      <c r="B3" s="1">
        <v>3</v>
      </c>
      <c r="C3" s="1" t="s">
        <v>21</v>
      </c>
      <c r="D3" s="1">
        <v>23</v>
      </c>
      <c r="E3" s="2" t="s">
        <v>15</v>
      </c>
      <c r="F3" s="1" t="s">
        <v>68</v>
      </c>
    </row>
    <row r="4" spans="1:6">
      <c r="A4" s="1" t="s">
        <v>22</v>
      </c>
      <c r="B4" s="1">
        <v>4</v>
      </c>
      <c r="C4" s="1" t="s">
        <v>123</v>
      </c>
      <c r="D4" s="1">
        <v>24</v>
      </c>
      <c r="E4" s="2" t="s">
        <v>16</v>
      </c>
      <c r="F4" s="1" t="s">
        <v>69</v>
      </c>
    </row>
    <row r="5" spans="1:6">
      <c r="A5" s="1" t="s">
        <v>23</v>
      </c>
      <c r="B5" s="1">
        <v>5</v>
      </c>
      <c r="C5" s="1" t="s">
        <v>25</v>
      </c>
      <c r="D5" s="1">
        <v>25</v>
      </c>
      <c r="E5" s="2" t="s">
        <v>17</v>
      </c>
      <c r="F5" s="1" t="s">
        <v>70</v>
      </c>
    </row>
    <row r="6" spans="1:6">
      <c r="A6" s="1" t="s">
        <v>25</v>
      </c>
      <c r="B6" s="1">
        <v>6</v>
      </c>
      <c r="C6" s="1" t="s">
        <v>26</v>
      </c>
      <c r="D6" s="1">
        <v>26</v>
      </c>
      <c r="E6" s="2" t="s">
        <v>18</v>
      </c>
      <c r="F6" s="1" t="s">
        <v>71</v>
      </c>
    </row>
    <row r="7" spans="1:6">
      <c r="A7" s="1" t="s">
        <v>26</v>
      </c>
      <c r="B7" s="1">
        <v>7</v>
      </c>
      <c r="C7" s="1" t="s">
        <v>27</v>
      </c>
      <c r="D7" s="1">
        <v>27</v>
      </c>
      <c r="E7" s="2" t="s">
        <v>19</v>
      </c>
      <c r="F7" s="1" t="s">
        <v>72</v>
      </c>
    </row>
    <row r="8" spans="1:6">
      <c r="A8" s="1" t="s">
        <v>27</v>
      </c>
      <c r="B8" s="1">
        <v>8</v>
      </c>
      <c r="C8" s="1" t="s">
        <v>28</v>
      </c>
      <c r="D8" s="1">
        <v>28</v>
      </c>
      <c r="E8" s="2" t="s">
        <v>20</v>
      </c>
      <c r="F8" s="1" t="s">
        <v>73</v>
      </c>
    </row>
    <row r="9" spans="1:6">
      <c r="A9" s="1" t="s">
        <v>28</v>
      </c>
      <c r="B9" s="1">
        <v>9</v>
      </c>
      <c r="C9" s="1" t="s">
        <v>100</v>
      </c>
      <c r="D9" s="1">
        <v>29</v>
      </c>
      <c r="E9" s="2" t="s">
        <v>12</v>
      </c>
      <c r="F9" s="1" t="s">
        <v>74</v>
      </c>
    </row>
    <row r="10" spans="1:6">
      <c r="A10" s="1" t="s">
        <v>100</v>
      </c>
      <c r="B10" s="1">
        <v>10</v>
      </c>
      <c r="C10" s="1" t="s">
        <v>101</v>
      </c>
      <c r="D10" s="1">
        <v>30</v>
      </c>
      <c r="E10" s="2" t="s">
        <v>11</v>
      </c>
      <c r="F10" s="1" t="s">
        <v>75</v>
      </c>
    </row>
    <row r="11" spans="1:6">
      <c r="A11" s="1" t="s">
        <v>101</v>
      </c>
      <c r="B11" s="1">
        <v>11</v>
      </c>
      <c r="C11" s="1" t="s">
        <v>31</v>
      </c>
      <c r="D11" s="1">
        <v>31</v>
      </c>
      <c r="E11" s="2" t="s">
        <v>10</v>
      </c>
      <c r="F11" s="1" t="s">
        <v>76</v>
      </c>
    </row>
    <row r="12" spans="1:6">
      <c r="A12" s="1" t="s">
        <v>31</v>
      </c>
      <c r="B12" s="1">
        <v>12</v>
      </c>
      <c r="C12" s="1" t="s">
        <v>24</v>
      </c>
      <c r="D12" s="1">
        <v>32</v>
      </c>
      <c r="E12" s="2" t="s">
        <v>9</v>
      </c>
      <c r="F12" s="1" t="s">
        <v>77</v>
      </c>
    </row>
    <row r="13" spans="1:6">
      <c r="A13" s="1" t="s">
        <v>24</v>
      </c>
      <c r="B13" s="1">
        <v>13</v>
      </c>
      <c r="C13" s="1" t="s">
        <v>102</v>
      </c>
      <c r="D13" s="1">
        <v>33</v>
      </c>
      <c r="F13" s="1" t="s">
        <v>78</v>
      </c>
    </row>
    <row r="14" spans="1:6">
      <c r="A14" s="1" t="s">
        <v>102</v>
      </c>
      <c r="B14" s="1">
        <v>14</v>
      </c>
      <c r="C14" s="1" t="s">
        <v>103</v>
      </c>
      <c r="D14" s="1">
        <v>34</v>
      </c>
    </row>
    <row r="15" spans="1:6">
      <c r="A15" s="1" t="s">
        <v>103</v>
      </c>
      <c r="B15" s="1">
        <v>15</v>
      </c>
      <c r="C15" s="1" t="s">
        <v>104</v>
      </c>
      <c r="D15" s="1">
        <v>35</v>
      </c>
    </row>
    <row r="16" spans="1:6">
      <c r="A16" s="1" t="s">
        <v>104</v>
      </c>
      <c r="B16" s="1">
        <v>16</v>
      </c>
      <c r="C16" s="1" t="s">
        <v>105</v>
      </c>
      <c r="D16" s="1">
        <v>36</v>
      </c>
    </row>
    <row r="17" spans="1:15">
      <c r="A17" s="1" t="s">
        <v>105</v>
      </c>
      <c r="B17" s="1">
        <v>17</v>
      </c>
      <c r="C17" s="1" t="s">
        <v>106</v>
      </c>
      <c r="D17" s="1">
        <v>37</v>
      </c>
    </row>
    <row r="18" spans="1:15">
      <c r="A18" s="1" t="s">
        <v>106</v>
      </c>
      <c r="B18" s="1">
        <v>18</v>
      </c>
      <c r="C18" s="1" t="s">
        <v>107</v>
      </c>
      <c r="D18" s="1">
        <v>38</v>
      </c>
    </row>
    <row r="19" spans="1:15">
      <c r="A19" s="1" t="s">
        <v>107</v>
      </c>
      <c r="B19" s="1">
        <v>19</v>
      </c>
      <c r="C19" s="1" t="s">
        <v>108</v>
      </c>
      <c r="D19" s="1">
        <v>39</v>
      </c>
    </row>
    <row r="20" spans="1:15">
      <c r="A20" s="1" t="s">
        <v>108</v>
      </c>
      <c r="B20" s="1">
        <v>20</v>
      </c>
      <c r="D20" s="1">
        <v>40</v>
      </c>
    </row>
    <row r="21" spans="1:15">
      <c r="A21" s="1" t="s">
        <v>124</v>
      </c>
      <c r="B21" s="1">
        <v>51</v>
      </c>
      <c r="C21" s="1"/>
      <c r="D21" s="1"/>
    </row>
    <row r="22" spans="1:15">
      <c r="A22" s="1" t="s">
        <v>125</v>
      </c>
      <c r="B22" s="1">
        <v>52</v>
      </c>
      <c r="C22" s="1"/>
      <c r="D22" s="1"/>
    </row>
    <row r="23" spans="1:15">
      <c r="A23" s="1"/>
      <c r="B23" s="1">
        <v>53</v>
      </c>
    </row>
    <row r="24" spans="1:15">
      <c r="A24" s="1"/>
      <c r="B24" s="1">
        <v>54</v>
      </c>
    </row>
    <row r="28" spans="1:15">
      <c r="A28" s="2" t="s">
        <v>44</v>
      </c>
      <c r="B28" s="2" t="s">
        <v>42</v>
      </c>
      <c r="C28" s="2" t="s">
        <v>29</v>
      </c>
      <c r="D28" s="2" t="s">
        <v>30</v>
      </c>
      <c r="E28" s="2" t="s">
        <v>21</v>
      </c>
      <c r="F28" s="2" t="s">
        <v>22</v>
      </c>
      <c r="G28" s="1" t="s">
        <v>23</v>
      </c>
      <c r="H28" s="1" t="s">
        <v>25</v>
      </c>
      <c r="I28" s="1" t="s">
        <v>26</v>
      </c>
      <c r="J28" s="1" t="s">
        <v>27</v>
      </c>
      <c r="K28" s="1" t="s">
        <v>28</v>
      </c>
      <c r="L28" s="1" t="s">
        <v>100</v>
      </c>
      <c r="M28" s="1" t="s">
        <v>101</v>
      </c>
      <c r="N28" s="1" t="s">
        <v>109</v>
      </c>
      <c r="O28" s="1"/>
    </row>
    <row r="29" spans="1:15">
      <c r="A29" s="2" t="s">
        <v>43</v>
      </c>
      <c r="B29" s="2" t="s">
        <v>46</v>
      </c>
      <c r="C29" s="2" t="s">
        <v>31</v>
      </c>
      <c r="D29" s="2" t="s">
        <v>24</v>
      </c>
      <c r="E29" s="2" t="s">
        <v>110</v>
      </c>
      <c r="F29" s="2" t="s">
        <v>111</v>
      </c>
      <c r="G29" s="1" t="s">
        <v>112</v>
      </c>
      <c r="H29" s="1" t="s">
        <v>113</v>
      </c>
      <c r="I29" s="1" t="s">
        <v>114</v>
      </c>
      <c r="J29" s="1" t="s">
        <v>115</v>
      </c>
      <c r="K29" s="1" t="s">
        <v>116</v>
      </c>
      <c r="L29" s="1"/>
      <c r="M29" s="1"/>
      <c r="N29" s="1"/>
    </row>
    <row r="30" spans="1:15">
      <c r="A30" s="2" t="s">
        <v>45</v>
      </c>
      <c r="B30" s="2" t="s">
        <v>47</v>
      </c>
      <c r="C30" s="2" t="s">
        <v>124</v>
      </c>
      <c r="D30" s="2" t="s">
        <v>125</v>
      </c>
      <c r="E30" s="2"/>
      <c r="F30" s="2"/>
      <c r="G30" s="1"/>
      <c r="H30" s="1"/>
      <c r="I30" s="1" t="s">
        <v>48</v>
      </c>
      <c r="J30" s="1" t="s">
        <v>48</v>
      </c>
      <c r="K30" s="1"/>
      <c r="L30" s="1"/>
      <c r="M30" s="1"/>
      <c r="N30" s="1"/>
    </row>
    <row r="31" spans="1:15">
      <c r="A31" s="2" t="s">
        <v>42</v>
      </c>
      <c r="B31" s="2" t="s">
        <v>86</v>
      </c>
      <c r="C31" s="2" t="s">
        <v>33</v>
      </c>
      <c r="D31" s="2" t="s">
        <v>21</v>
      </c>
      <c r="E31" s="2" t="s">
        <v>32</v>
      </c>
      <c r="F31" s="2" t="s">
        <v>118</v>
      </c>
      <c r="G31" s="1" t="s">
        <v>119</v>
      </c>
      <c r="H31" s="1" t="s">
        <v>120</v>
      </c>
      <c r="I31" s="1" t="s">
        <v>121</v>
      </c>
      <c r="J31" s="1" t="s">
        <v>117</v>
      </c>
      <c r="K31" s="1" t="s">
        <v>122</v>
      </c>
      <c r="L31" s="1" t="s">
        <v>116</v>
      </c>
      <c r="M31" s="1"/>
      <c r="N31" s="1"/>
    </row>
    <row r="32" spans="1:15">
      <c r="A32" s="2" t="s">
        <v>46</v>
      </c>
      <c r="B32" s="2"/>
      <c r="C32" s="2" t="s">
        <v>31</v>
      </c>
      <c r="D32" s="2" t="s">
        <v>24</v>
      </c>
      <c r="E32" s="2" t="s">
        <v>110</v>
      </c>
      <c r="F32" s="2" t="s">
        <v>111</v>
      </c>
      <c r="G32" s="1" t="s">
        <v>112</v>
      </c>
      <c r="H32" s="1" t="s">
        <v>113</v>
      </c>
      <c r="I32" s="1" t="s">
        <v>114</v>
      </c>
      <c r="J32" s="1" t="s">
        <v>115</v>
      </c>
      <c r="K32" s="1" t="s">
        <v>116</v>
      </c>
      <c r="L32" s="1"/>
      <c r="M32" s="1"/>
      <c r="N32" s="1"/>
    </row>
    <row r="33" spans="1:14">
      <c r="A33" s="2" t="s">
        <v>47</v>
      </c>
      <c r="B33" s="2"/>
      <c r="C33" s="2"/>
      <c r="D33" s="2"/>
      <c r="E33" s="2"/>
      <c r="F33" s="2"/>
      <c r="G33" s="1"/>
      <c r="H33" s="1"/>
      <c r="I33" s="1" t="s">
        <v>48</v>
      </c>
      <c r="J33" s="1" t="s">
        <v>48</v>
      </c>
      <c r="K33" s="1"/>
      <c r="L33" s="1"/>
      <c r="M33" s="1"/>
      <c r="N33" s="1"/>
    </row>
    <row r="36" spans="1:14">
      <c r="A36" s="4" t="s">
        <v>61</v>
      </c>
      <c r="B36" s="4">
        <v>1</v>
      </c>
    </row>
    <row r="37" spans="1:14">
      <c r="A37" s="4" t="s">
        <v>62</v>
      </c>
      <c r="B37" s="4">
        <v>2</v>
      </c>
    </row>
    <row r="38" spans="1:14">
      <c r="A38" s="4" t="s">
        <v>63</v>
      </c>
      <c r="B38" s="4">
        <v>3</v>
      </c>
    </row>
    <row r="39" spans="1:14">
      <c r="A39" s="4" t="s">
        <v>64</v>
      </c>
      <c r="B39" s="4">
        <v>4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00"/>
  <sheetViews>
    <sheetView showZeros="0" workbookViewId="0">
      <selection activeCell="K1" sqref="K1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申込書!L8</f>
        <v/>
      </c>
      <c r="D1" s="3" t="str">
        <f>申込書!N8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申込書!L9</f>
        <v/>
      </c>
      <c r="D2" s="3" t="str">
        <f>申込書!N9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申込書!L10</f>
        <v/>
      </c>
      <c r="D3" s="3" t="str">
        <f>申込書!N10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申込書!L11</f>
        <v/>
      </c>
      <c r="D4" s="3" t="str">
        <f>申込書!N11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申込書!L12</f>
        <v/>
      </c>
      <c r="D5" s="3" t="str">
        <f>申込書!N12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申込書!L13</f>
        <v/>
      </c>
      <c r="D6" s="3" t="str">
        <f>申込書!N13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申込書!L14</f>
        <v/>
      </c>
      <c r="D7" s="3" t="str">
        <f>申込書!N14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申込書!L15</f>
        <v/>
      </c>
      <c r="D8" s="3" t="str">
        <f>申込書!N15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申込書!L16</f>
        <v/>
      </c>
      <c r="D9" s="3" t="str">
        <f>申込書!N16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申込書!L17</f>
        <v/>
      </c>
      <c r="D10" s="3" t="str">
        <f>申込書!N17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申込書!L18</f>
        <v/>
      </c>
      <c r="D11" s="3" t="str">
        <f>申込書!N18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申込書!L19</f>
        <v/>
      </c>
      <c r="D12" s="3" t="str">
        <f>申込書!N19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申込書!L20</f>
        <v/>
      </c>
      <c r="D13" s="3" t="str">
        <f>申込書!N20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申込書!L21</f>
        <v/>
      </c>
      <c r="D14" s="3" t="str">
        <f>申込書!N21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申込書!L22</f>
        <v/>
      </c>
      <c r="D15" s="3" t="str">
        <f>申込書!N22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申込書!L23</f>
        <v/>
      </c>
      <c r="D16" s="3" t="str">
        <f>申込書!N23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申込書!L24</f>
        <v/>
      </c>
      <c r="D17" s="3" t="str">
        <f>申込書!N24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申込書!L25</f>
        <v/>
      </c>
      <c r="D18" s="3" t="str">
        <f>申込書!N25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申込書!L26</f>
        <v/>
      </c>
      <c r="D19" s="3" t="str">
        <f>申込書!N26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申込書!L27</f>
        <v/>
      </c>
      <c r="D20" s="3" t="str">
        <f>申込書!N27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>
        <f>申込書!K27</f>
        <v>0</v>
      </c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申込書!L28</f>
        <v/>
      </c>
      <c r="D21" s="3" t="str">
        <f>申込書!N28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申込書!L29</f>
        <v/>
      </c>
      <c r="D22" s="3" t="str">
        <f>申込書!N29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申込書!L30</f>
        <v/>
      </c>
      <c r="D23" s="3" t="str">
        <f>申込書!N30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申込書!L31</f>
        <v/>
      </c>
      <c r="D24" s="3" t="str">
        <f>申込書!N31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申込書!L32</f>
        <v/>
      </c>
      <c r="D25" s="3" t="str">
        <f>申込書!N32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申込書!L33</f>
        <v/>
      </c>
      <c r="D26" s="3" t="str">
        <f>申込書!N33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申込書!L34</f>
        <v/>
      </c>
      <c r="D27" s="3" t="str">
        <f>申込書!N34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申込書!L35</f>
        <v/>
      </c>
      <c r="D28" s="3" t="str">
        <f>申込書!N35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申込書!L36</f>
        <v/>
      </c>
      <c r="D29" s="3" t="str">
        <f>申込書!N36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申込書!L37</f>
        <v/>
      </c>
      <c r="D30" s="3" t="str">
        <f>申込書!N37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申込書!L38</f>
        <v/>
      </c>
      <c r="D31" s="3" t="str">
        <f>申込書!N38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申込書!L39</f>
        <v/>
      </c>
      <c r="D32" s="3" t="str">
        <f>申込書!N39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申込書!L40</f>
        <v/>
      </c>
      <c r="D33" s="3" t="str">
        <f>申込書!N40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申込書!L41</f>
        <v/>
      </c>
      <c r="D34" s="3" t="str">
        <f>申込書!N41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申込書!L42</f>
        <v/>
      </c>
      <c r="D35" s="3" t="str">
        <f>申込書!N42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申込書!L43</f>
        <v/>
      </c>
      <c r="D36" s="3" t="str">
        <f>申込書!N43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申込書!L44</f>
        <v/>
      </c>
      <c r="D37" s="3" t="str">
        <f>申込書!N44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申込書!L45</f>
        <v/>
      </c>
      <c r="D38" s="3" t="str">
        <f>申込書!N45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申込書!L46</f>
        <v/>
      </c>
      <c r="D39" s="3" t="str">
        <f>申込書!N46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申込書!L47</f>
        <v/>
      </c>
      <c r="D40" s="3" t="str">
        <f>申込書!N47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申込書!L48</f>
        <v/>
      </c>
      <c r="D41" s="3" t="str">
        <f>申込書!N48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申込書!L49</f>
        <v/>
      </c>
      <c r="D42" s="3" t="str">
        <f>申込書!N49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申込書!L50</f>
        <v/>
      </c>
      <c r="D43" s="3" t="str">
        <f>申込書!N50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申込書!L51</f>
        <v/>
      </c>
      <c r="D44" s="3" t="str">
        <f>申込書!N51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申込書!L52</f>
        <v/>
      </c>
      <c r="D45" s="3" t="str">
        <f>申込書!N52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申込書!L53</f>
        <v/>
      </c>
      <c r="D46" s="3" t="str">
        <f>申込書!N53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申込書!L54</f>
        <v/>
      </c>
      <c r="D47" s="3" t="str">
        <f>申込書!N54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申込書!L55</f>
        <v/>
      </c>
      <c r="D48" s="3" t="str">
        <f>申込書!N55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申込書!L56</f>
        <v/>
      </c>
      <c r="D49" s="3" t="str">
        <f>申込書!N56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申込書!L57</f>
        <v/>
      </c>
      <c r="D50" s="3" t="str">
        <f>申込書!N57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申込書!L58</f>
        <v/>
      </c>
      <c r="D51" s="3" t="str">
        <f>申込書!N58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申込書!L59</f>
        <v/>
      </c>
      <c r="D52" s="3" t="str">
        <f>申込書!N59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申込書!L60</f>
        <v/>
      </c>
      <c r="D53" s="3" t="str">
        <f>申込書!N60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申込書!L61</f>
        <v/>
      </c>
      <c r="D54" s="3" t="str">
        <f>申込書!N61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申込書!L62</f>
        <v/>
      </c>
      <c r="D55" s="3" t="str">
        <f>申込書!N62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申込書!L63</f>
        <v/>
      </c>
      <c r="D56" s="3" t="str">
        <f>申込書!N63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申込書!L64</f>
        <v/>
      </c>
      <c r="D57" s="3" t="str">
        <f>申込書!N64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申込書!L65</f>
        <v/>
      </c>
      <c r="D58" s="3" t="str">
        <f>申込書!N65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申込書!L66</f>
        <v/>
      </c>
      <c r="D59" s="3" t="str">
        <f>申込書!N66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申込書!L67</f>
        <v/>
      </c>
      <c r="D60" s="3" t="str">
        <f>申込書!N67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申込書!L68</f>
        <v/>
      </c>
      <c r="D61" s="3" t="str">
        <f>申込書!N68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申込書!L69</f>
        <v/>
      </c>
      <c r="D62" s="3" t="str">
        <f>申込書!N69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申込書!L70</f>
        <v/>
      </c>
      <c r="D63" s="3" t="str">
        <f>申込書!N70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申込書!L71</f>
        <v/>
      </c>
      <c r="D64" s="3" t="str">
        <f>申込書!N71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申込書!L72</f>
        <v/>
      </c>
      <c r="D65" s="3" t="str">
        <f>申込書!N72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申込書!L73</f>
        <v/>
      </c>
      <c r="D66" s="3" t="str">
        <f>申込書!N73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申込書!L74</f>
        <v/>
      </c>
      <c r="D67" s="3" t="str">
        <f>申込書!N74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申込書!L75</f>
        <v/>
      </c>
      <c r="D68" s="3" t="str">
        <f>申込書!N75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申込書!L76</f>
        <v/>
      </c>
      <c r="D69" s="3" t="str">
        <f>申込書!N76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申込書!L77</f>
        <v/>
      </c>
      <c r="D70" s="3" t="str">
        <f>申込書!N77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申込書!L78</f>
        <v/>
      </c>
      <c r="D71" s="3" t="str">
        <f>申込書!N78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申込書!L79</f>
        <v/>
      </c>
      <c r="D72" s="3" t="str">
        <f>申込書!N79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申込書!L80</f>
        <v/>
      </c>
      <c r="D73" s="3" t="str">
        <f>申込書!N80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申込書!L81</f>
        <v/>
      </c>
      <c r="D74" s="3" t="str">
        <f>申込書!N81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申込書!L82</f>
        <v/>
      </c>
      <c r="D75" s="3" t="str">
        <f>申込書!N82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申込書!L83</f>
        <v/>
      </c>
      <c r="D76" s="3" t="str">
        <f>申込書!N83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申込書!L84</f>
        <v/>
      </c>
      <c r="D77" s="3" t="str">
        <f>申込書!N84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申込書!L85</f>
        <v/>
      </c>
      <c r="D78" s="3" t="str">
        <f>申込書!N85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申込書!L86</f>
        <v/>
      </c>
      <c r="D79" s="3" t="str">
        <f>申込書!N86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申込書!L87</f>
        <v/>
      </c>
      <c r="D80" s="3" t="str">
        <f>申込書!N87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申込書!L88</f>
        <v/>
      </c>
      <c r="D81" s="3" t="str">
        <f>申込書!N88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申込書!L89</f>
        <v/>
      </c>
      <c r="D82" s="3" t="str">
        <f>申込書!N89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申込書!L90</f>
        <v/>
      </c>
      <c r="D83" s="3" t="str">
        <f>申込書!N90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申込書!L91</f>
        <v/>
      </c>
      <c r="D84" s="3" t="str">
        <f>申込書!N91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申込書!L92</f>
        <v/>
      </c>
      <c r="D85" s="3" t="str">
        <f>申込書!N92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申込書!L93</f>
        <v/>
      </c>
      <c r="D86" s="3" t="str">
        <f>申込書!N93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申込書!L94</f>
        <v/>
      </c>
      <c r="D87" s="3" t="str">
        <f>申込書!N94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申込書!L95</f>
        <v/>
      </c>
      <c r="D88" s="3" t="str">
        <f>申込書!N95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申込書!L96</f>
        <v/>
      </c>
      <c r="D89" s="3" t="str">
        <f>申込書!N96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申込書!L97</f>
        <v/>
      </c>
      <c r="D90" s="3" t="str">
        <f>申込書!N97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申込書!L98</f>
        <v/>
      </c>
      <c r="D91" s="3" t="str">
        <f>申込書!N98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申込書!L99</f>
        <v/>
      </c>
      <c r="D92" s="3" t="str">
        <f>申込書!N99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申込書!L100</f>
        <v/>
      </c>
      <c r="D93" s="3" t="str">
        <f>申込書!N100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申込書!L101</f>
        <v/>
      </c>
      <c r="D94" s="3" t="str">
        <f>申込書!N101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申込書!L102</f>
        <v/>
      </c>
      <c r="D95" s="3" t="str">
        <f>申込書!N102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申込書!L103</f>
        <v/>
      </c>
      <c r="D96" s="3" t="str">
        <f>申込書!N103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申込書!L104</f>
        <v/>
      </c>
      <c r="D97" s="3" t="str">
        <f>申込書!N104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申込書!L105</f>
        <v/>
      </c>
      <c r="D98" s="3" t="str">
        <f>申込書!N105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申込書!L106</f>
        <v/>
      </c>
      <c r="D99" s="3" t="str">
        <f>申込書!N106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申込書!L107</f>
        <v/>
      </c>
      <c r="D100" s="3" t="str">
        <f>申込書!N107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00"/>
  <sheetViews>
    <sheetView showZeros="0" workbookViewId="0">
      <selection activeCell="D3" sqref="D3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申込書!L8</f>
        <v/>
      </c>
      <c r="D1" s="3" t="str">
        <f>申込書!N8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申込書!L9</f>
        <v/>
      </c>
      <c r="D2" s="3" t="str">
        <f>申込書!N9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申込書!L10</f>
        <v/>
      </c>
      <c r="D3" s="3" t="str">
        <f>申込書!N10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申込書!L11</f>
        <v/>
      </c>
      <c r="D4" s="3" t="str">
        <f>申込書!N11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申込書!L12</f>
        <v/>
      </c>
      <c r="D5" s="3" t="str">
        <f>申込書!N12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申込書!L13</f>
        <v/>
      </c>
      <c r="D6" s="3" t="str">
        <f>申込書!N13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申込書!L14</f>
        <v/>
      </c>
      <c r="D7" s="3" t="str">
        <f>申込書!N14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申込書!L15</f>
        <v/>
      </c>
      <c r="D8" s="3" t="str">
        <f>申込書!N15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申込書!L16</f>
        <v/>
      </c>
      <c r="D9" s="3" t="str">
        <f>申込書!N16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申込書!L17</f>
        <v/>
      </c>
      <c r="D10" s="3" t="str">
        <f>申込書!N17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申込書!L18</f>
        <v/>
      </c>
      <c r="D11" s="3" t="str">
        <f>申込書!N18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申込書!L19</f>
        <v/>
      </c>
      <c r="D12" s="3" t="str">
        <f>申込書!N19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申込書!L20</f>
        <v/>
      </c>
      <c r="D13" s="3" t="str">
        <f>申込書!N20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申込書!L21</f>
        <v/>
      </c>
      <c r="D14" s="3" t="str">
        <f>申込書!N21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申込書!L22</f>
        <v/>
      </c>
      <c r="D15" s="3" t="str">
        <f>申込書!N22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申込書!L23</f>
        <v/>
      </c>
      <c r="D16" s="3" t="str">
        <f>申込書!N23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申込書!L24</f>
        <v/>
      </c>
      <c r="D17" s="3" t="str">
        <f>申込書!N24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申込書!L25</f>
        <v/>
      </c>
      <c r="D18" s="3" t="str">
        <f>申込書!N25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申込書!L26</f>
        <v/>
      </c>
      <c r="D19" s="3" t="str">
        <f>申込書!N26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申込書!L27</f>
        <v/>
      </c>
      <c r="D20" s="3" t="str">
        <f>申込書!N27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>
        <f>申込書!K27</f>
        <v>0</v>
      </c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申込書!L28</f>
        <v/>
      </c>
      <c r="D21" s="3" t="str">
        <f>申込書!N28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申込書!L29</f>
        <v/>
      </c>
      <c r="D22" s="3" t="str">
        <f>申込書!N29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申込書!L30</f>
        <v/>
      </c>
      <c r="D23" s="3" t="str">
        <f>申込書!N30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申込書!L31</f>
        <v/>
      </c>
      <c r="D24" s="3" t="str">
        <f>申込書!N31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申込書!L32</f>
        <v/>
      </c>
      <c r="D25" s="3" t="str">
        <f>申込書!N32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申込書!L33</f>
        <v/>
      </c>
      <c r="D26" s="3" t="str">
        <f>申込書!N33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申込書!L34</f>
        <v/>
      </c>
      <c r="D27" s="3" t="str">
        <f>申込書!N34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申込書!L35</f>
        <v/>
      </c>
      <c r="D28" s="3" t="str">
        <f>申込書!N35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申込書!L36</f>
        <v/>
      </c>
      <c r="D29" s="3" t="str">
        <f>申込書!N36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申込書!L37</f>
        <v/>
      </c>
      <c r="D30" s="3" t="str">
        <f>申込書!N37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申込書!L38</f>
        <v/>
      </c>
      <c r="D31" s="3" t="str">
        <f>申込書!N38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申込書!L39</f>
        <v/>
      </c>
      <c r="D32" s="3" t="str">
        <f>申込書!N39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申込書!L40</f>
        <v/>
      </c>
      <c r="D33" s="3" t="str">
        <f>申込書!N40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申込書!L41</f>
        <v/>
      </c>
      <c r="D34" s="3" t="str">
        <f>申込書!N41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申込書!L42</f>
        <v/>
      </c>
      <c r="D35" s="3" t="str">
        <f>申込書!N42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申込書!L43</f>
        <v/>
      </c>
      <c r="D36" s="3" t="str">
        <f>申込書!N43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申込書!L44</f>
        <v/>
      </c>
      <c r="D37" s="3" t="str">
        <f>申込書!N44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申込書!L45</f>
        <v/>
      </c>
      <c r="D38" s="3" t="str">
        <f>申込書!N45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申込書!L46</f>
        <v/>
      </c>
      <c r="D39" s="3" t="str">
        <f>申込書!N46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申込書!L47</f>
        <v/>
      </c>
      <c r="D40" s="3" t="str">
        <f>申込書!N47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申込書!L48</f>
        <v/>
      </c>
      <c r="D41" s="3" t="str">
        <f>申込書!N48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申込書!L49</f>
        <v/>
      </c>
      <c r="D42" s="3" t="str">
        <f>申込書!N49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申込書!L50</f>
        <v/>
      </c>
      <c r="D43" s="3" t="str">
        <f>申込書!N50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申込書!L51</f>
        <v/>
      </c>
      <c r="D44" s="3" t="str">
        <f>申込書!N51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申込書!L52</f>
        <v/>
      </c>
      <c r="D45" s="3" t="str">
        <f>申込書!N52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申込書!L53</f>
        <v/>
      </c>
      <c r="D46" s="3" t="str">
        <f>申込書!N53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申込書!L54</f>
        <v/>
      </c>
      <c r="D47" s="3" t="str">
        <f>申込書!N54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申込書!L55</f>
        <v/>
      </c>
      <c r="D48" s="3" t="str">
        <f>申込書!N55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申込書!L56</f>
        <v/>
      </c>
      <c r="D49" s="3" t="str">
        <f>申込書!N56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申込書!L57</f>
        <v/>
      </c>
      <c r="D50" s="3" t="str">
        <f>申込書!N57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申込書!L58</f>
        <v/>
      </c>
      <c r="D51" s="3" t="str">
        <f>申込書!N58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申込書!L59</f>
        <v/>
      </c>
      <c r="D52" s="3" t="str">
        <f>申込書!N59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申込書!L60</f>
        <v/>
      </c>
      <c r="D53" s="3" t="str">
        <f>申込書!N60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申込書!L61</f>
        <v/>
      </c>
      <c r="D54" s="3" t="str">
        <f>申込書!N61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申込書!L62</f>
        <v/>
      </c>
      <c r="D55" s="3" t="str">
        <f>申込書!N62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申込書!L63</f>
        <v/>
      </c>
      <c r="D56" s="3" t="str">
        <f>申込書!N63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申込書!L64</f>
        <v/>
      </c>
      <c r="D57" s="3" t="str">
        <f>申込書!N64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申込書!L65</f>
        <v/>
      </c>
      <c r="D58" s="3" t="str">
        <f>申込書!N65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申込書!L66</f>
        <v/>
      </c>
      <c r="D59" s="3" t="str">
        <f>申込書!N66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申込書!L67</f>
        <v/>
      </c>
      <c r="D60" s="3" t="str">
        <f>申込書!N67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申込書!L68</f>
        <v/>
      </c>
      <c r="D61" s="3" t="str">
        <f>申込書!N68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申込書!L69</f>
        <v/>
      </c>
      <c r="D62" s="3" t="str">
        <f>申込書!N69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申込書!L70</f>
        <v/>
      </c>
      <c r="D63" s="3" t="str">
        <f>申込書!N70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申込書!L71</f>
        <v/>
      </c>
      <c r="D64" s="3" t="str">
        <f>申込書!N71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申込書!L72</f>
        <v/>
      </c>
      <c r="D65" s="3" t="str">
        <f>申込書!N72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申込書!L73</f>
        <v/>
      </c>
      <c r="D66" s="3" t="str">
        <f>申込書!N73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申込書!L74</f>
        <v/>
      </c>
      <c r="D67" s="3" t="str">
        <f>申込書!N74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申込書!L75</f>
        <v/>
      </c>
      <c r="D68" s="3" t="str">
        <f>申込書!N75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申込書!L76</f>
        <v/>
      </c>
      <c r="D69" s="3" t="str">
        <f>申込書!N76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申込書!L77</f>
        <v/>
      </c>
      <c r="D70" s="3" t="str">
        <f>申込書!N77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申込書!L78</f>
        <v/>
      </c>
      <c r="D71" s="3" t="str">
        <f>申込書!N78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申込書!L79</f>
        <v/>
      </c>
      <c r="D72" s="3" t="str">
        <f>申込書!N79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申込書!L80</f>
        <v/>
      </c>
      <c r="D73" s="3" t="str">
        <f>申込書!N80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申込書!L81</f>
        <v/>
      </c>
      <c r="D74" s="3" t="str">
        <f>申込書!N81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申込書!L82</f>
        <v/>
      </c>
      <c r="D75" s="3" t="str">
        <f>申込書!N82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申込書!L83</f>
        <v/>
      </c>
      <c r="D76" s="3" t="str">
        <f>申込書!N83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申込書!L84</f>
        <v/>
      </c>
      <c r="D77" s="3" t="str">
        <f>申込書!N84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申込書!L85</f>
        <v/>
      </c>
      <c r="D78" s="3" t="str">
        <f>申込書!N85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申込書!L86</f>
        <v/>
      </c>
      <c r="D79" s="3" t="str">
        <f>申込書!N86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申込書!L87</f>
        <v/>
      </c>
      <c r="D80" s="3" t="str">
        <f>申込書!N87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申込書!L88</f>
        <v/>
      </c>
      <c r="D81" s="3" t="str">
        <f>申込書!N88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申込書!L89</f>
        <v/>
      </c>
      <c r="D82" s="3" t="str">
        <f>申込書!N89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申込書!L90</f>
        <v/>
      </c>
      <c r="D83" s="3" t="str">
        <f>申込書!N90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申込書!L91</f>
        <v/>
      </c>
      <c r="D84" s="3" t="str">
        <f>申込書!N91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申込書!L92</f>
        <v/>
      </c>
      <c r="D85" s="3" t="str">
        <f>申込書!N92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申込書!L93</f>
        <v/>
      </c>
      <c r="D86" s="3" t="str">
        <f>申込書!N93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申込書!L94</f>
        <v/>
      </c>
      <c r="D87" s="3" t="str">
        <f>申込書!N94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申込書!L95</f>
        <v/>
      </c>
      <c r="D88" s="3" t="str">
        <f>申込書!N95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申込書!L96</f>
        <v/>
      </c>
      <c r="D89" s="3" t="str">
        <f>申込書!N96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申込書!L97</f>
        <v/>
      </c>
      <c r="D90" s="3" t="str">
        <f>申込書!N97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申込書!L98</f>
        <v/>
      </c>
      <c r="D91" s="3" t="str">
        <f>申込書!N98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申込書!L99</f>
        <v/>
      </c>
      <c r="D92" s="3" t="str">
        <f>申込書!N99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申込書!L100</f>
        <v/>
      </c>
      <c r="D93" s="3" t="str">
        <f>申込書!N100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申込書!L101</f>
        <v/>
      </c>
      <c r="D94" s="3" t="str">
        <f>申込書!N101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申込書!L102</f>
        <v/>
      </c>
      <c r="D95" s="3" t="str">
        <f>申込書!N102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申込書!L103</f>
        <v/>
      </c>
      <c r="D96" s="3" t="str">
        <f>申込書!N103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申込書!L104</f>
        <v/>
      </c>
      <c r="D97" s="3" t="str">
        <f>申込書!N104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申込書!L105</f>
        <v/>
      </c>
      <c r="D98" s="3" t="str">
        <f>申込書!N105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申込書!L106</f>
        <v/>
      </c>
      <c r="D99" s="3" t="str">
        <f>申込書!N106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申込書!L107</f>
        <v/>
      </c>
      <c r="D100" s="3" t="str">
        <f>申込書!N107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00"/>
  <sheetViews>
    <sheetView showZeros="0" workbookViewId="0">
      <selection activeCell="H14" sqref="H14"/>
    </sheetView>
  </sheetViews>
  <sheetFormatPr defaultRowHeight="18"/>
  <cols>
    <col min="1" max="1" width="15.19921875" bestFit="1" customWidth="1"/>
    <col min="2" max="2" width="17.19921875" bestFit="1" customWidth="1"/>
    <col min="3" max="4" width="9.59765625" style="16" customWidth="1"/>
    <col min="5" max="7" width="9.59765625" customWidth="1"/>
    <col min="8" max="9" width="12.59765625" customWidth="1"/>
    <col min="10" max="10" width="9" style="1"/>
    <col min="11" max="11" width="10" style="1" bestFit="1" customWidth="1"/>
    <col min="12" max="12" width="13" style="1" bestFit="1" customWidth="1"/>
  </cols>
  <sheetData>
    <row r="1" spans="1:12">
      <c r="A1" s="1" t="str">
        <f>申込書!E8&amp;"  "&amp;申込書!F8</f>
        <v xml:space="preserve">  </v>
      </c>
      <c r="B1" s="1" t="str">
        <f>申込書!O8</f>
        <v/>
      </c>
      <c r="C1" s="3" t="str">
        <f>申込書!N8</f>
        <v/>
      </c>
      <c r="D1" s="3" t="str">
        <f>申込書!L8</f>
        <v/>
      </c>
      <c r="E1" s="1">
        <f>申込書!G8</f>
        <v>0</v>
      </c>
      <c r="F1" s="1">
        <f>申込書!H8</f>
        <v>0</v>
      </c>
      <c r="G1" s="1">
        <f>申込書!I8</f>
        <v>0</v>
      </c>
      <c r="H1" s="1">
        <f>申込書!K8</f>
        <v>0</v>
      </c>
      <c r="I1" s="1">
        <f>申込書!M8</f>
        <v>0</v>
      </c>
      <c r="K1" s="1" t="str">
        <f>申込書!C8&amp;"  "&amp;申込書!D8</f>
        <v xml:space="preserve">  </v>
      </c>
      <c r="L1" s="6" t="str">
        <f>IF(申込書!$E$3="","",IF($A1&lt;&gt;"",申込書!$E$3,""))</f>
        <v/>
      </c>
    </row>
    <row r="2" spans="1:12">
      <c r="A2" s="1" t="str">
        <f>申込書!E9&amp;"  "&amp;申込書!F9</f>
        <v xml:space="preserve">  </v>
      </c>
      <c r="B2" s="1" t="str">
        <f>申込書!O9</f>
        <v/>
      </c>
      <c r="C2" s="3" t="str">
        <f>申込書!N9</f>
        <v/>
      </c>
      <c r="D2" s="3" t="str">
        <f>申込書!L9</f>
        <v/>
      </c>
      <c r="E2" s="1">
        <f>申込書!G9</f>
        <v>0</v>
      </c>
      <c r="F2" s="1">
        <f>申込書!H9</f>
        <v>0</v>
      </c>
      <c r="G2" s="1">
        <f>申込書!I9</f>
        <v>0</v>
      </c>
      <c r="H2" s="1">
        <f>申込書!K9</f>
        <v>0</v>
      </c>
      <c r="I2" s="1">
        <f>申込書!M9</f>
        <v>0</v>
      </c>
      <c r="K2" s="1" t="str">
        <f>申込書!C9&amp;"  "&amp;申込書!D9</f>
        <v xml:space="preserve">  </v>
      </c>
      <c r="L2" s="6" t="str">
        <f>IF(申込書!$E$3="","",IF($A2&lt;&gt;"",申込書!$E$3,""))</f>
        <v/>
      </c>
    </row>
    <row r="3" spans="1:12">
      <c r="A3" s="1" t="str">
        <f>申込書!E10&amp;"  "&amp;申込書!F10</f>
        <v xml:space="preserve">  </v>
      </c>
      <c r="B3" s="1" t="str">
        <f>申込書!O10</f>
        <v/>
      </c>
      <c r="C3" s="3" t="str">
        <f>申込書!N10</f>
        <v/>
      </c>
      <c r="D3" s="3" t="str">
        <f>申込書!L10</f>
        <v/>
      </c>
      <c r="E3" s="1">
        <f>申込書!G10</f>
        <v>0</v>
      </c>
      <c r="F3" s="1">
        <f>申込書!H10</f>
        <v>0</v>
      </c>
      <c r="G3" s="1">
        <f>申込書!I10</f>
        <v>0</v>
      </c>
      <c r="H3" s="1">
        <f>申込書!K10</f>
        <v>0</v>
      </c>
      <c r="I3" s="1">
        <f>申込書!M10</f>
        <v>0</v>
      </c>
      <c r="K3" s="1" t="str">
        <f>申込書!C10&amp;"  "&amp;申込書!D10</f>
        <v xml:space="preserve">  </v>
      </c>
      <c r="L3" s="6" t="str">
        <f>IF(申込書!$E$3="","",IF($A3&lt;&gt;"",申込書!$E$3,""))</f>
        <v/>
      </c>
    </row>
    <row r="4" spans="1:12">
      <c r="A4" s="1" t="str">
        <f>申込書!E11&amp;"  "&amp;申込書!F11</f>
        <v xml:space="preserve">  </v>
      </c>
      <c r="B4" s="1" t="str">
        <f>申込書!O11</f>
        <v/>
      </c>
      <c r="C4" s="3" t="str">
        <f>申込書!N11</f>
        <v/>
      </c>
      <c r="D4" s="3" t="str">
        <f>申込書!L11</f>
        <v/>
      </c>
      <c r="E4" s="1">
        <f>申込書!G11</f>
        <v>0</v>
      </c>
      <c r="F4" s="1">
        <f>申込書!H11</f>
        <v>0</v>
      </c>
      <c r="G4" s="1">
        <f>申込書!I11</f>
        <v>0</v>
      </c>
      <c r="H4" s="1">
        <f>申込書!K11</f>
        <v>0</v>
      </c>
      <c r="I4" s="1">
        <f>申込書!M11</f>
        <v>0</v>
      </c>
      <c r="K4" s="1" t="str">
        <f>申込書!C11&amp;"  "&amp;申込書!D11</f>
        <v xml:space="preserve">  </v>
      </c>
      <c r="L4" s="6" t="str">
        <f>IF(申込書!$E$3="","",IF($A4&lt;&gt;"",申込書!$E$3,""))</f>
        <v/>
      </c>
    </row>
    <row r="5" spans="1:12">
      <c r="A5" s="1" t="str">
        <f>申込書!E12&amp;"  "&amp;申込書!F12</f>
        <v xml:space="preserve">  </v>
      </c>
      <c r="B5" s="1" t="str">
        <f>申込書!O12</f>
        <v/>
      </c>
      <c r="C5" s="3" t="str">
        <f>申込書!N12</f>
        <v/>
      </c>
      <c r="D5" s="3" t="str">
        <f>申込書!L12</f>
        <v/>
      </c>
      <c r="E5" s="1">
        <f>申込書!G12</f>
        <v>0</v>
      </c>
      <c r="F5" s="1">
        <f>申込書!H12</f>
        <v>0</v>
      </c>
      <c r="G5" s="1">
        <f>申込書!I12</f>
        <v>0</v>
      </c>
      <c r="H5" s="1">
        <f>申込書!K12</f>
        <v>0</v>
      </c>
      <c r="I5" s="1">
        <f>申込書!M12</f>
        <v>0</v>
      </c>
      <c r="K5" s="1" t="str">
        <f>申込書!C12&amp;"  "&amp;申込書!D12</f>
        <v xml:space="preserve">  </v>
      </c>
      <c r="L5" s="6" t="str">
        <f>IF(申込書!$E$3="","",IF($A5&lt;&gt;"",申込書!$E$3,""))</f>
        <v/>
      </c>
    </row>
    <row r="6" spans="1:12">
      <c r="A6" s="1" t="str">
        <f>申込書!E13&amp;"  "&amp;申込書!F13</f>
        <v xml:space="preserve">  </v>
      </c>
      <c r="B6" s="1" t="str">
        <f>申込書!O13</f>
        <v/>
      </c>
      <c r="C6" s="3" t="str">
        <f>申込書!N13</f>
        <v/>
      </c>
      <c r="D6" s="3" t="str">
        <f>申込書!L13</f>
        <v/>
      </c>
      <c r="E6" s="1">
        <f>申込書!G13</f>
        <v>0</v>
      </c>
      <c r="F6" s="1">
        <f>申込書!H13</f>
        <v>0</v>
      </c>
      <c r="G6" s="1">
        <f>申込書!I13</f>
        <v>0</v>
      </c>
      <c r="H6" s="1">
        <f>申込書!K13</f>
        <v>0</v>
      </c>
      <c r="I6" s="1">
        <f>申込書!M13</f>
        <v>0</v>
      </c>
      <c r="K6" s="1" t="str">
        <f>申込書!C13&amp;"  "&amp;申込書!D13</f>
        <v xml:space="preserve">  </v>
      </c>
      <c r="L6" s="6" t="str">
        <f>IF(申込書!$E$3="","",IF($A6&lt;&gt;"",申込書!$E$3,""))</f>
        <v/>
      </c>
    </row>
    <row r="7" spans="1:12">
      <c r="A7" s="1" t="str">
        <f>申込書!E14&amp;"  "&amp;申込書!F14</f>
        <v xml:space="preserve">  </v>
      </c>
      <c r="B7" s="1" t="str">
        <f>申込書!O14</f>
        <v/>
      </c>
      <c r="C7" s="3" t="str">
        <f>申込書!N14</f>
        <v/>
      </c>
      <c r="D7" s="3" t="str">
        <f>申込書!L14</f>
        <v/>
      </c>
      <c r="E7" s="1">
        <f>申込書!G14</f>
        <v>0</v>
      </c>
      <c r="F7" s="1">
        <f>申込書!H14</f>
        <v>0</v>
      </c>
      <c r="G7" s="1">
        <f>申込書!I14</f>
        <v>0</v>
      </c>
      <c r="H7" s="1">
        <f>申込書!K14</f>
        <v>0</v>
      </c>
      <c r="I7" s="1">
        <f>申込書!M14</f>
        <v>0</v>
      </c>
      <c r="K7" s="1" t="str">
        <f>申込書!C14&amp;"  "&amp;申込書!D14</f>
        <v xml:space="preserve">  </v>
      </c>
      <c r="L7" s="6" t="str">
        <f>IF(申込書!$E$3="","",IF($A7&lt;&gt;"",申込書!$E$3,""))</f>
        <v/>
      </c>
    </row>
    <row r="8" spans="1:12">
      <c r="A8" s="1" t="str">
        <f>申込書!E15&amp;"  "&amp;申込書!F15</f>
        <v xml:space="preserve">  </v>
      </c>
      <c r="B8" s="1" t="str">
        <f>申込書!O15</f>
        <v/>
      </c>
      <c r="C8" s="3" t="str">
        <f>申込書!N15</f>
        <v/>
      </c>
      <c r="D8" s="3" t="str">
        <f>申込書!L15</f>
        <v/>
      </c>
      <c r="E8" s="1">
        <f>申込書!G15</f>
        <v>0</v>
      </c>
      <c r="F8" s="1">
        <f>申込書!H15</f>
        <v>0</v>
      </c>
      <c r="G8" s="1">
        <f>申込書!I15</f>
        <v>0</v>
      </c>
      <c r="H8" s="1">
        <f>申込書!K15</f>
        <v>0</v>
      </c>
      <c r="I8" s="1">
        <f>申込書!M15</f>
        <v>0</v>
      </c>
      <c r="K8" s="1" t="str">
        <f>申込書!C15&amp;"  "&amp;申込書!D15</f>
        <v xml:space="preserve">  </v>
      </c>
      <c r="L8" s="6" t="str">
        <f>IF(申込書!$E$3="","",IF($A8&lt;&gt;"",申込書!$E$3,""))</f>
        <v/>
      </c>
    </row>
    <row r="9" spans="1:12">
      <c r="A9" s="1" t="str">
        <f>申込書!E16&amp;"  "&amp;申込書!F16</f>
        <v xml:space="preserve">  </v>
      </c>
      <c r="B9" s="1" t="str">
        <f>申込書!O16</f>
        <v/>
      </c>
      <c r="C9" s="3" t="str">
        <f>申込書!N16</f>
        <v/>
      </c>
      <c r="D9" s="3" t="str">
        <f>申込書!L16</f>
        <v/>
      </c>
      <c r="E9" s="1">
        <f>申込書!G16</f>
        <v>0</v>
      </c>
      <c r="F9" s="1">
        <f>申込書!H16</f>
        <v>0</v>
      </c>
      <c r="G9" s="1">
        <f>申込書!I16</f>
        <v>0</v>
      </c>
      <c r="H9" s="1">
        <f>申込書!K16</f>
        <v>0</v>
      </c>
      <c r="I9" s="1">
        <f>申込書!M16</f>
        <v>0</v>
      </c>
      <c r="K9" s="1" t="str">
        <f>申込書!C16&amp;"  "&amp;申込書!D16</f>
        <v xml:space="preserve">  </v>
      </c>
      <c r="L9" s="6" t="str">
        <f>IF(申込書!$E$3="","",IF($A9&lt;&gt;"",申込書!$E$3,""))</f>
        <v/>
      </c>
    </row>
    <row r="10" spans="1:12">
      <c r="A10" s="1" t="str">
        <f>申込書!E17&amp;"  "&amp;申込書!F17</f>
        <v xml:space="preserve">  </v>
      </c>
      <c r="B10" s="1" t="str">
        <f>申込書!O17</f>
        <v/>
      </c>
      <c r="C10" s="3" t="str">
        <f>申込書!N17</f>
        <v/>
      </c>
      <c r="D10" s="3" t="str">
        <f>申込書!L17</f>
        <v/>
      </c>
      <c r="E10" s="1">
        <f>申込書!G17</f>
        <v>0</v>
      </c>
      <c r="F10" s="1">
        <f>申込書!H17</f>
        <v>0</v>
      </c>
      <c r="G10" s="1">
        <f>申込書!I17</f>
        <v>0</v>
      </c>
      <c r="H10" s="1">
        <f>申込書!K17</f>
        <v>0</v>
      </c>
      <c r="I10" s="1">
        <f>申込書!M17</f>
        <v>0</v>
      </c>
      <c r="K10" s="1" t="str">
        <f>申込書!C17&amp;"  "&amp;申込書!D17</f>
        <v xml:space="preserve">  </v>
      </c>
      <c r="L10" s="6" t="str">
        <f>IF(申込書!$E$3="","",IF($A10&lt;&gt;"",申込書!$E$3,""))</f>
        <v/>
      </c>
    </row>
    <row r="11" spans="1:12">
      <c r="A11" s="1" t="str">
        <f>申込書!E18&amp;"  "&amp;申込書!F18</f>
        <v xml:space="preserve">  </v>
      </c>
      <c r="B11" s="1" t="str">
        <f>申込書!O18</f>
        <v/>
      </c>
      <c r="C11" s="3" t="str">
        <f>申込書!N18</f>
        <v/>
      </c>
      <c r="D11" s="3" t="str">
        <f>申込書!L18</f>
        <v/>
      </c>
      <c r="E11" s="1">
        <f>申込書!G18</f>
        <v>0</v>
      </c>
      <c r="F11" s="1">
        <f>申込書!H18</f>
        <v>0</v>
      </c>
      <c r="G11" s="1">
        <f>申込書!I18</f>
        <v>0</v>
      </c>
      <c r="H11" s="1">
        <f>申込書!K18</f>
        <v>0</v>
      </c>
      <c r="I11" s="1">
        <f>申込書!M18</f>
        <v>0</v>
      </c>
      <c r="K11" s="1" t="str">
        <f>申込書!C18&amp;"  "&amp;申込書!D18</f>
        <v xml:space="preserve">  </v>
      </c>
      <c r="L11" s="6" t="str">
        <f>IF(申込書!$E$3="","",IF($A11&lt;&gt;"",申込書!$E$3,""))</f>
        <v/>
      </c>
    </row>
    <row r="12" spans="1:12">
      <c r="A12" s="1" t="str">
        <f>申込書!E19&amp;"  "&amp;申込書!F19</f>
        <v xml:space="preserve">  </v>
      </c>
      <c r="B12" s="1" t="str">
        <f>申込書!O19</f>
        <v/>
      </c>
      <c r="C12" s="3" t="str">
        <f>申込書!N19</f>
        <v/>
      </c>
      <c r="D12" s="3" t="str">
        <f>申込書!L19</f>
        <v/>
      </c>
      <c r="E12" s="1">
        <f>申込書!G19</f>
        <v>0</v>
      </c>
      <c r="F12" s="1">
        <f>申込書!H19</f>
        <v>0</v>
      </c>
      <c r="G12" s="1">
        <f>申込書!I19</f>
        <v>0</v>
      </c>
      <c r="H12" s="1">
        <f>申込書!K19</f>
        <v>0</v>
      </c>
      <c r="I12" s="1">
        <f>申込書!M19</f>
        <v>0</v>
      </c>
      <c r="K12" s="1" t="str">
        <f>申込書!C19&amp;"  "&amp;申込書!D19</f>
        <v xml:space="preserve">  </v>
      </c>
      <c r="L12" s="6" t="str">
        <f>IF(申込書!$E$3="","",IF($A12&lt;&gt;"",申込書!$E$3,""))</f>
        <v/>
      </c>
    </row>
    <row r="13" spans="1:12">
      <c r="A13" s="1" t="str">
        <f>申込書!E20&amp;"  "&amp;申込書!F20</f>
        <v xml:space="preserve">  </v>
      </c>
      <c r="B13" s="1" t="str">
        <f>申込書!O20</f>
        <v/>
      </c>
      <c r="C13" s="3" t="str">
        <f>申込書!N20</f>
        <v/>
      </c>
      <c r="D13" s="3" t="str">
        <f>申込書!L20</f>
        <v/>
      </c>
      <c r="E13" s="1">
        <f>申込書!G20</f>
        <v>0</v>
      </c>
      <c r="F13" s="1">
        <f>申込書!H20</f>
        <v>0</v>
      </c>
      <c r="G13" s="1">
        <f>申込書!I20</f>
        <v>0</v>
      </c>
      <c r="H13" s="1">
        <f>申込書!K20</f>
        <v>0</v>
      </c>
      <c r="I13" s="1">
        <f>申込書!M20</f>
        <v>0</v>
      </c>
      <c r="K13" s="1" t="str">
        <f>申込書!C20&amp;"  "&amp;申込書!D20</f>
        <v xml:space="preserve">  </v>
      </c>
      <c r="L13" s="6" t="str">
        <f>IF(申込書!$E$3="","",IF($A13&lt;&gt;"",申込書!$E$3,""))</f>
        <v/>
      </c>
    </row>
    <row r="14" spans="1:12">
      <c r="A14" s="1" t="str">
        <f>申込書!E21&amp;"  "&amp;申込書!F21</f>
        <v xml:space="preserve">  </v>
      </c>
      <c r="B14" s="1" t="str">
        <f>申込書!O21</f>
        <v/>
      </c>
      <c r="C14" s="3" t="str">
        <f>申込書!N21</f>
        <v/>
      </c>
      <c r="D14" s="3" t="str">
        <f>申込書!L21</f>
        <v/>
      </c>
      <c r="E14" s="1">
        <f>申込書!G21</f>
        <v>0</v>
      </c>
      <c r="F14" s="1">
        <f>申込書!H21</f>
        <v>0</v>
      </c>
      <c r="G14" s="1">
        <f>申込書!I21</f>
        <v>0</v>
      </c>
      <c r="H14" s="1">
        <f>申込書!K21</f>
        <v>0</v>
      </c>
      <c r="I14" s="1">
        <f>申込書!M21</f>
        <v>0</v>
      </c>
      <c r="K14" s="1" t="str">
        <f>申込書!C21&amp;"  "&amp;申込書!D21</f>
        <v xml:space="preserve">  </v>
      </c>
      <c r="L14" s="6" t="str">
        <f>IF(申込書!$E$3="","",IF($A14&lt;&gt;"",申込書!$E$3,""))</f>
        <v/>
      </c>
    </row>
    <row r="15" spans="1:12">
      <c r="A15" s="1" t="str">
        <f>申込書!E22&amp;"  "&amp;申込書!F22</f>
        <v xml:space="preserve">  </v>
      </c>
      <c r="B15" s="1" t="str">
        <f>申込書!O22</f>
        <v/>
      </c>
      <c r="C15" s="3" t="str">
        <f>申込書!N22</f>
        <v/>
      </c>
      <c r="D15" s="3" t="str">
        <f>申込書!L22</f>
        <v/>
      </c>
      <c r="E15" s="1">
        <f>申込書!G22</f>
        <v>0</v>
      </c>
      <c r="F15" s="1">
        <f>申込書!H22</f>
        <v>0</v>
      </c>
      <c r="G15" s="1">
        <f>申込書!I22</f>
        <v>0</v>
      </c>
      <c r="H15" s="1">
        <f>申込書!K22</f>
        <v>0</v>
      </c>
      <c r="I15" s="1">
        <f>申込書!M22</f>
        <v>0</v>
      </c>
      <c r="K15" s="1" t="str">
        <f>申込書!C22&amp;"  "&amp;申込書!D22</f>
        <v xml:space="preserve">  </v>
      </c>
      <c r="L15" s="6" t="str">
        <f>IF(申込書!$E$3="","",IF($A15&lt;&gt;"",申込書!$E$3,""))</f>
        <v/>
      </c>
    </row>
    <row r="16" spans="1:12">
      <c r="A16" s="1" t="str">
        <f>申込書!E23&amp;"  "&amp;申込書!F23</f>
        <v xml:space="preserve">  </v>
      </c>
      <c r="B16" s="1" t="str">
        <f>申込書!O23</f>
        <v/>
      </c>
      <c r="C16" s="3" t="str">
        <f>申込書!N23</f>
        <v/>
      </c>
      <c r="D16" s="3" t="str">
        <f>申込書!L23</f>
        <v/>
      </c>
      <c r="E16" s="1">
        <f>申込書!G23</f>
        <v>0</v>
      </c>
      <c r="F16" s="1">
        <f>申込書!H23</f>
        <v>0</v>
      </c>
      <c r="G16" s="1">
        <f>申込書!I23</f>
        <v>0</v>
      </c>
      <c r="H16" s="1">
        <f>申込書!K23</f>
        <v>0</v>
      </c>
      <c r="I16" s="1">
        <f>申込書!M23</f>
        <v>0</v>
      </c>
      <c r="K16" s="1" t="str">
        <f>申込書!C23&amp;"  "&amp;申込書!D23</f>
        <v xml:space="preserve">  </v>
      </c>
      <c r="L16" s="6" t="str">
        <f>IF(申込書!$E$3="","",IF($A16&lt;&gt;"",申込書!$E$3,""))</f>
        <v/>
      </c>
    </row>
    <row r="17" spans="1:12">
      <c r="A17" s="1" t="str">
        <f>申込書!E24&amp;"  "&amp;申込書!F24</f>
        <v xml:space="preserve">  </v>
      </c>
      <c r="B17" s="1" t="str">
        <f>申込書!O24</f>
        <v/>
      </c>
      <c r="C17" s="3" t="str">
        <f>申込書!N24</f>
        <v/>
      </c>
      <c r="D17" s="3" t="str">
        <f>申込書!L24</f>
        <v/>
      </c>
      <c r="E17" s="1">
        <f>申込書!G24</f>
        <v>0</v>
      </c>
      <c r="F17" s="1">
        <f>申込書!H24</f>
        <v>0</v>
      </c>
      <c r="G17" s="1">
        <f>申込書!I24</f>
        <v>0</v>
      </c>
      <c r="H17" s="1">
        <f>申込書!K24</f>
        <v>0</v>
      </c>
      <c r="I17" s="1">
        <f>申込書!M24</f>
        <v>0</v>
      </c>
      <c r="K17" s="1" t="str">
        <f>申込書!C24&amp;"  "&amp;申込書!D24</f>
        <v xml:space="preserve">  </v>
      </c>
      <c r="L17" s="6" t="str">
        <f>IF(申込書!$E$3="","",IF($A17&lt;&gt;"",申込書!$E$3,""))</f>
        <v/>
      </c>
    </row>
    <row r="18" spans="1:12">
      <c r="A18" s="1" t="str">
        <f>申込書!E25&amp;"  "&amp;申込書!F25</f>
        <v xml:space="preserve">  </v>
      </c>
      <c r="B18" s="1" t="str">
        <f>申込書!O25</f>
        <v/>
      </c>
      <c r="C18" s="3" t="str">
        <f>申込書!N25</f>
        <v/>
      </c>
      <c r="D18" s="3" t="str">
        <f>申込書!L25</f>
        <v/>
      </c>
      <c r="E18" s="1">
        <f>申込書!G25</f>
        <v>0</v>
      </c>
      <c r="F18" s="1">
        <f>申込書!H25</f>
        <v>0</v>
      </c>
      <c r="G18" s="1">
        <f>申込書!I25</f>
        <v>0</v>
      </c>
      <c r="H18" s="1">
        <f>申込書!K25</f>
        <v>0</v>
      </c>
      <c r="I18" s="1">
        <f>申込書!M25</f>
        <v>0</v>
      </c>
      <c r="K18" s="1" t="str">
        <f>申込書!C25&amp;"  "&amp;申込書!D25</f>
        <v xml:space="preserve">  </v>
      </c>
      <c r="L18" s="6" t="str">
        <f>IF(申込書!$E$3="","",IF($A18&lt;&gt;"",申込書!$E$3,""))</f>
        <v/>
      </c>
    </row>
    <row r="19" spans="1:12">
      <c r="A19" s="1" t="str">
        <f>申込書!E26&amp;"  "&amp;申込書!F26</f>
        <v xml:space="preserve">  </v>
      </c>
      <c r="B19" s="1" t="str">
        <f>申込書!O26</f>
        <v/>
      </c>
      <c r="C19" s="3" t="str">
        <f>申込書!N26</f>
        <v/>
      </c>
      <c r="D19" s="3" t="str">
        <f>申込書!L26</f>
        <v/>
      </c>
      <c r="E19" s="1">
        <f>申込書!G26</f>
        <v>0</v>
      </c>
      <c r="F19" s="1">
        <f>申込書!H26</f>
        <v>0</v>
      </c>
      <c r="G19" s="1">
        <f>申込書!I26</f>
        <v>0</v>
      </c>
      <c r="H19" s="1">
        <f>申込書!K26</f>
        <v>0</v>
      </c>
      <c r="I19" s="1">
        <f>申込書!M26</f>
        <v>0</v>
      </c>
      <c r="K19" s="1" t="str">
        <f>申込書!C26&amp;"  "&amp;申込書!D26</f>
        <v xml:space="preserve">  </v>
      </c>
      <c r="L19" s="6" t="str">
        <f>IF(申込書!$E$3="","",IF($A19&lt;&gt;"",申込書!$E$3,""))</f>
        <v/>
      </c>
    </row>
    <row r="20" spans="1:12">
      <c r="A20" s="1" t="str">
        <f>申込書!E27&amp;"  "&amp;申込書!F27</f>
        <v xml:space="preserve">  </v>
      </c>
      <c r="B20" s="1" t="str">
        <f>申込書!O27</f>
        <v/>
      </c>
      <c r="C20" s="3" t="str">
        <f>申込書!N27</f>
        <v/>
      </c>
      <c r="D20" s="3" t="str">
        <f>申込書!L27</f>
        <v/>
      </c>
      <c r="E20" s="1">
        <f>申込書!G27</f>
        <v>0</v>
      </c>
      <c r="F20" s="1">
        <f>申込書!H27</f>
        <v>0</v>
      </c>
      <c r="G20" s="1">
        <f>申込書!I27</f>
        <v>0</v>
      </c>
      <c r="H20" s="1"/>
      <c r="I20" s="1">
        <f>申込書!M27</f>
        <v>0</v>
      </c>
      <c r="K20" s="1" t="str">
        <f>申込書!C27&amp;"  "&amp;申込書!D27</f>
        <v xml:space="preserve">  </v>
      </c>
      <c r="L20" s="6" t="str">
        <f>IF(申込書!$E$3="","",IF($A20&lt;&gt;"",申込書!$E$3,""))</f>
        <v/>
      </c>
    </row>
    <row r="21" spans="1:12">
      <c r="A21" s="1" t="str">
        <f>申込書!E28&amp;"  "&amp;申込書!F28</f>
        <v xml:space="preserve">  </v>
      </c>
      <c r="B21" s="1" t="str">
        <f>申込書!O28</f>
        <v/>
      </c>
      <c r="C21" s="3" t="str">
        <f>申込書!N28</f>
        <v/>
      </c>
      <c r="D21" s="3" t="str">
        <f>申込書!L28</f>
        <v/>
      </c>
      <c r="E21" s="1">
        <f>申込書!G28</f>
        <v>0</v>
      </c>
      <c r="F21" s="1">
        <f>申込書!H28</f>
        <v>0</v>
      </c>
      <c r="G21" s="1">
        <f>申込書!I28</f>
        <v>0</v>
      </c>
      <c r="H21" s="1">
        <f>申込書!K28</f>
        <v>0</v>
      </c>
      <c r="I21" s="1">
        <f>申込書!M28</f>
        <v>0</v>
      </c>
      <c r="K21" s="1" t="str">
        <f>申込書!C28&amp;"  "&amp;申込書!D28</f>
        <v xml:space="preserve">  </v>
      </c>
      <c r="L21" s="6" t="str">
        <f>IF(申込書!$E$3="","",IF($A21&lt;&gt;"",申込書!$E$3,""))</f>
        <v/>
      </c>
    </row>
    <row r="22" spans="1:12">
      <c r="A22" s="1" t="str">
        <f>申込書!E29&amp;"  "&amp;申込書!F29</f>
        <v xml:space="preserve">  </v>
      </c>
      <c r="B22" s="1" t="str">
        <f>申込書!O29</f>
        <v/>
      </c>
      <c r="C22" s="3" t="str">
        <f>申込書!N29</f>
        <v/>
      </c>
      <c r="D22" s="3" t="str">
        <f>申込書!L29</f>
        <v/>
      </c>
      <c r="E22" s="1">
        <f>申込書!G29</f>
        <v>0</v>
      </c>
      <c r="F22" s="1">
        <f>申込書!H29</f>
        <v>0</v>
      </c>
      <c r="G22" s="1">
        <f>申込書!I29</f>
        <v>0</v>
      </c>
      <c r="H22" s="1">
        <f>申込書!K29</f>
        <v>0</v>
      </c>
      <c r="I22" s="1">
        <f>申込書!M29</f>
        <v>0</v>
      </c>
      <c r="K22" s="1" t="str">
        <f>申込書!C29&amp;"  "&amp;申込書!D29</f>
        <v xml:space="preserve">  </v>
      </c>
      <c r="L22" s="6" t="str">
        <f>IF(申込書!$E$3="","",IF($A22&lt;&gt;"",申込書!$E$3,""))</f>
        <v/>
      </c>
    </row>
    <row r="23" spans="1:12">
      <c r="A23" s="1" t="str">
        <f>申込書!E30&amp;"  "&amp;申込書!F30</f>
        <v xml:space="preserve">  </v>
      </c>
      <c r="B23" s="1" t="str">
        <f>申込書!O30</f>
        <v/>
      </c>
      <c r="C23" s="3" t="str">
        <f>申込書!N30</f>
        <v/>
      </c>
      <c r="D23" s="3" t="str">
        <f>申込書!L30</f>
        <v/>
      </c>
      <c r="E23" s="1">
        <f>申込書!G30</f>
        <v>0</v>
      </c>
      <c r="F23" s="1">
        <f>申込書!H30</f>
        <v>0</v>
      </c>
      <c r="G23" s="1">
        <f>申込書!I30</f>
        <v>0</v>
      </c>
      <c r="H23" s="1">
        <f>申込書!K30</f>
        <v>0</v>
      </c>
      <c r="I23" s="1">
        <f>申込書!M30</f>
        <v>0</v>
      </c>
      <c r="K23" s="1" t="str">
        <f>申込書!C30&amp;"  "&amp;申込書!D30</f>
        <v xml:space="preserve">  </v>
      </c>
      <c r="L23" s="6" t="str">
        <f>IF(申込書!$E$3="","",IF($A23&lt;&gt;"",申込書!$E$3,""))</f>
        <v/>
      </c>
    </row>
    <row r="24" spans="1:12">
      <c r="A24" s="1" t="str">
        <f>申込書!E31&amp;"  "&amp;申込書!F31</f>
        <v xml:space="preserve">  </v>
      </c>
      <c r="B24" s="1" t="str">
        <f>申込書!O31</f>
        <v/>
      </c>
      <c r="C24" s="3" t="str">
        <f>申込書!N31</f>
        <v/>
      </c>
      <c r="D24" s="3" t="str">
        <f>申込書!L31</f>
        <v/>
      </c>
      <c r="E24" s="1">
        <f>申込書!G31</f>
        <v>0</v>
      </c>
      <c r="F24" s="1">
        <f>申込書!H31</f>
        <v>0</v>
      </c>
      <c r="G24" s="1">
        <f>申込書!I31</f>
        <v>0</v>
      </c>
      <c r="H24" s="1">
        <f>申込書!K31</f>
        <v>0</v>
      </c>
      <c r="I24" s="1">
        <f>申込書!M31</f>
        <v>0</v>
      </c>
      <c r="K24" s="1" t="str">
        <f>申込書!C31&amp;"  "&amp;申込書!D31</f>
        <v xml:space="preserve">  </v>
      </c>
      <c r="L24" s="6" t="str">
        <f>IF(申込書!$E$3="","",IF($A24&lt;&gt;"",申込書!$E$3,""))</f>
        <v/>
      </c>
    </row>
    <row r="25" spans="1:12">
      <c r="A25" s="1" t="str">
        <f>申込書!E32&amp;"  "&amp;申込書!F32</f>
        <v xml:space="preserve">  </v>
      </c>
      <c r="B25" s="1" t="str">
        <f>申込書!O32</f>
        <v/>
      </c>
      <c r="C25" s="3" t="str">
        <f>申込書!N32</f>
        <v/>
      </c>
      <c r="D25" s="3" t="str">
        <f>申込書!L32</f>
        <v/>
      </c>
      <c r="E25" s="1">
        <f>申込書!G32</f>
        <v>0</v>
      </c>
      <c r="F25" s="1">
        <f>申込書!H32</f>
        <v>0</v>
      </c>
      <c r="G25" s="1">
        <f>申込書!I32</f>
        <v>0</v>
      </c>
      <c r="H25" s="1">
        <f>申込書!K32</f>
        <v>0</v>
      </c>
      <c r="I25" s="1">
        <f>申込書!M32</f>
        <v>0</v>
      </c>
      <c r="K25" s="1" t="str">
        <f>申込書!C32&amp;"  "&amp;申込書!D32</f>
        <v xml:space="preserve">  </v>
      </c>
      <c r="L25" s="6" t="str">
        <f>IF(申込書!$E$3="","",IF($A25&lt;&gt;"",申込書!$E$3,""))</f>
        <v/>
      </c>
    </row>
    <row r="26" spans="1:12">
      <c r="A26" s="1" t="str">
        <f>申込書!E33&amp;"  "&amp;申込書!F33</f>
        <v xml:space="preserve">  </v>
      </c>
      <c r="B26" s="1" t="str">
        <f>申込書!O33</f>
        <v/>
      </c>
      <c r="C26" s="3" t="str">
        <f>申込書!N33</f>
        <v/>
      </c>
      <c r="D26" s="3" t="str">
        <f>申込書!L33</f>
        <v/>
      </c>
      <c r="E26" s="1">
        <f>申込書!G33</f>
        <v>0</v>
      </c>
      <c r="F26" s="1">
        <f>申込書!H33</f>
        <v>0</v>
      </c>
      <c r="G26" s="1">
        <f>申込書!I33</f>
        <v>0</v>
      </c>
      <c r="H26" s="1">
        <f>申込書!K33</f>
        <v>0</v>
      </c>
      <c r="I26" s="1">
        <f>申込書!M33</f>
        <v>0</v>
      </c>
      <c r="K26" s="1" t="str">
        <f>申込書!C33&amp;"  "&amp;申込書!D33</f>
        <v xml:space="preserve">  </v>
      </c>
      <c r="L26" s="6" t="str">
        <f>IF(申込書!$E$3="","",IF($A26&lt;&gt;"",申込書!$E$3,""))</f>
        <v/>
      </c>
    </row>
    <row r="27" spans="1:12">
      <c r="A27" s="1" t="str">
        <f>申込書!E34&amp;"  "&amp;申込書!F34</f>
        <v xml:space="preserve">  </v>
      </c>
      <c r="B27" s="1" t="str">
        <f>申込書!O34</f>
        <v/>
      </c>
      <c r="C27" s="3" t="str">
        <f>申込書!N34</f>
        <v/>
      </c>
      <c r="D27" s="3" t="str">
        <f>申込書!L34</f>
        <v/>
      </c>
      <c r="E27" s="1">
        <f>申込書!G34</f>
        <v>0</v>
      </c>
      <c r="F27" s="1">
        <f>申込書!H34</f>
        <v>0</v>
      </c>
      <c r="G27" s="1">
        <f>申込書!I34</f>
        <v>0</v>
      </c>
      <c r="H27" s="1">
        <f>申込書!K34</f>
        <v>0</v>
      </c>
      <c r="I27" s="1">
        <f>申込書!M34</f>
        <v>0</v>
      </c>
      <c r="K27" s="1" t="str">
        <f>申込書!C34&amp;"  "&amp;申込書!D34</f>
        <v xml:space="preserve">  </v>
      </c>
      <c r="L27" s="6" t="str">
        <f>IF(申込書!$E$3="","",IF($A27&lt;&gt;"",申込書!$E$3,""))</f>
        <v/>
      </c>
    </row>
    <row r="28" spans="1:12">
      <c r="A28" s="1" t="str">
        <f>申込書!E35&amp;"  "&amp;申込書!F35</f>
        <v xml:space="preserve">  </v>
      </c>
      <c r="B28" s="1" t="str">
        <f>申込書!O35</f>
        <v/>
      </c>
      <c r="C28" s="3" t="str">
        <f>申込書!N35</f>
        <v/>
      </c>
      <c r="D28" s="3" t="str">
        <f>申込書!L35</f>
        <v/>
      </c>
      <c r="E28" s="1">
        <f>申込書!G35</f>
        <v>0</v>
      </c>
      <c r="F28" s="1">
        <f>申込書!H35</f>
        <v>0</v>
      </c>
      <c r="G28" s="1">
        <f>申込書!I35</f>
        <v>0</v>
      </c>
      <c r="H28" s="1">
        <f>申込書!K35</f>
        <v>0</v>
      </c>
      <c r="I28" s="1">
        <f>申込書!M35</f>
        <v>0</v>
      </c>
      <c r="K28" s="1" t="str">
        <f>申込書!C35&amp;"  "&amp;申込書!D35</f>
        <v xml:space="preserve">  </v>
      </c>
      <c r="L28" s="6" t="str">
        <f>IF(申込書!$E$3="","",IF($A28&lt;&gt;"",申込書!$E$3,""))</f>
        <v/>
      </c>
    </row>
    <row r="29" spans="1:12">
      <c r="A29" s="1" t="str">
        <f>申込書!E36&amp;"  "&amp;申込書!F36</f>
        <v xml:space="preserve">  </v>
      </c>
      <c r="B29" s="1" t="str">
        <f>申込書!O36</f>
        <v/>
      </c>
      <c r="C29" s="3" t="str">
        <f>申込書!N36</f>
        <v/>
      </c>
      <c r="D29" s="3" t="str">
        <f>申込書!L36</f>
        <v/>
      </c>
      <c r="E29" s="1">
        <f>申込書!G36</f>
        <v>0</v>
      </c>
      <c r="F29" s="1">
        <f>申込書!H36</f>
        <v>0</v>
      </c>
      <c r="G29" s="1">
        <f>申込書!I36</f>
        <v>0</v>
      </c>
      <c r="H29" s="1">
        <f>申込書!K36</f>
        <v>0</v>
      </c>
      <c r="I29" s="1">
        <f>申込書!M36</f>
        <v>0</v>
      </c>
      <c r="K29" s="1" t="str">
        <f>申込書!C36&amp;"  "&amp;申込書!D36</f>
        <v xml:space="preserve">  </v>
      </c>
      <c r="L29" s="6" t="str">
        <f>IF(申込書!$E$3="","",IF($A29&lt;&gt;"",申込書!$E$3,""))</f>
        <v/>
      </c>
    </row>
    <row r="30" spans="1:12">
      <c r="A30" s="1" t="str">
        <f>申込書!E37&amp;"  "&amp;申込書!F37</f>
        <v xml:space="preserve">  </v>
      </c>
      <c r="B30" s="1" t="str">
        <f>申込書!O37</f>
        <v/>
      </c>
      <c r="C30" s="3" t="str">
        <f>申込書!N37</f>
        <v/>
      </c>
      <c r="D30" s="3" t="str">
        <f>申込書!L37</f>
        <v/>
      </c>
      <c r="E30" s="1">
        <f>申込書!G37</f>
        <v>0</v>
      </c>
      <c r="F30" s="1">
        <f>申込書!H37</f>
        <v>0</v>
      </c>
      <c r="G30" s="1">
        <f>申込書!I37</f>
        <v>0</v>
      </c>
      <c r="H30" s="1">
        <f>申込書!K37</f>
        <v>0</v>
      </c>
      <c r="I30" s="1">
        <f>申込書!M37</f>
        <v>0</v>
      </c>
      <c r="K30" s="1" t="str">
        <f>申込書!C37&amp;"  "&amp;申込書!D37</f>
        <v xml:space="preserve">  </v>
      </c>
      <c r="L30" s="6" t="str">
        <f>IF(申込書!$E$3="","",IF($A30&lt;&gt;"",申込書!$E$3,""))</f>
        <v/>
      </c>
    </row>
    <row r="31" spans="1:12">
      <c r="A31" s="1" t="str">
        <f>申込書!E38&amp;"  "&amp;申込書!F38</f>
        <v xml:space="preserve">  </v>
      </c>
      <c r="B31" s="1" t="str">
        <f>申込書!O38</f>
        <v/>
      </c>
      <c r="C31" s="3" t="str">
        <f>申込書!N38</f>
        <v/>
      </c>
      <c r="D31" s="3" t="str">
        <f>申込書!L38</f>
        <v/>
      </c>
      <c r="E31" s="1">
        <f>申込書!G38</f>
        <v>0</v>
      </c>
      <c r="F31" s="1">
        <f>申込書!H38</f>
        <v>0</v>
      </c>
      <c r="G31" s="1">
        <f>申込書!I38</f>
        <v>0</v>
      </c>
      <c r="H31" s="1">
        <f>申込書!K38</f>
        <v>0</v>
      </c>
      <c r="I31" s="1">
        <f>申込書!M38</f>
        <v>0</v>
      </c>
      <c r="K31" s="1" t="str">
        <f>申込書!C38&amp;"  "&amp;申込書!D38</f>
        <v xml:space="preserve">  </v>
      </c>
      <c r="L31" s="6" t="str">
        <f>IF(申込書!$E$3="","",IF($A31&lt;&gt;"",申込書!$E$3,""))</f>
        <v/>
      </c>
    </row>
    <row r="32" spans="1:12">
      <c r="A32" s="1" t="str">
        <f>申込書!E39&amp;"  "&amp;申込書!F39</f>
        <v xml:space="preserve">  </v>
      </c>
      <c r="B32" s="1" t="str">
        <f>申込書!O39</f>
        <v/>
      </c>
      <c r="C32" s="3" t="str">
        <f>申込書!N39</f>
        <v/>
      </c>
      <c r="D32" s="3" t="str">
        <f>申込書!L39</f>
        <v/>
      </c>
      <c r="E32" s="1">
        <f>申込書!G39</f>
        <v>0</v>
      </c>
      <c r="F32" s="1">
        <f>申込書!H39</f>
        <v>0</v>
      </c>
      <c r="G32" s="1">
        <f>申込書!I39</f>
        <v>0</v>
      </c>
      <c r="H32" s="1">
        <f>申込書!K39</f>
        <v>0</v>
      </c>
      <c r="I32" s="1">
        <f>申込書!M39</f>
        <v>0</v>
      </c>
      <c r="K32" s="1" t="str">
        <f>申込書!C39&amp;"  "&amp;申込書!D39</f>
        <v xml:space="preserve">  </v>
      </c>
      <c r="L32" s="6" t="str">
        <f>IF(申込書!$E$3="","",IF($A32&lt;&gt;"",申込書!$E$3,""))</f>
        <v/>
      </c>
    </row>
    <row r="33" spans="1:12">
      <c r="A33" s="1" t="str">
        <f>申込書!E40&amp;"  "&amp;申込書!F40</f>
        <v xml:space="preserve">  </v>
      </c>
      <c r="B33" s="1" t="str">
        <f>申込書!O40</f>
        <v/>
      </c>
      <c r="C33" s="3" t="str">
        <f>申込書!N40</f>
        <v/>
      </c>
      <c r="D33" s="3" t="str">
        <f>申込書!L40</f>
        <v/>
      </c>
      <c r="E33" s="1">
        <f>申込書!G40</f>
        <v>0</v>
      </c>
      <c r="F33" s="1">
        <f>申込書!H40</f>
        <v>0</v>
      </c>
      <c r="G33" s="1">
        <f>申込書!I40</f>
        <v>0</v>
      </c>
      <c r="H33" s="1">
        <f>申込書!K40</f>
        <v>0</v>
      </c>
      <c r="I33" s="1">
        <f>申込書!M40</f>
        <v>0</v>
      </c>
      <c r="K33" s="1" t="str">
        <f>申込書!C40&amp;"  "&amp;申込書!D40</f>
        <v xml:space="preserve">  </v>
      </c>
      <c r="L33" s="6" t="str">
        <f>IF(申込書!$E$3="","",IF($A33&lt;&gt;"",申込書!$E$3,""))</f>
        <v/>
      </c>
    </row>
    <row r="34" spans="1:12">
      <c r="A34" s="1" t="str">
        <f>申込書!E41&amp;"  "&amp;申込書!F41</f>
        <v xml:space="preserve">  </v>
      </c>
      <c r="B34" s="1" t="str">
        <f>申込書!O41</f>
        <v/>
      </c>
      <c r="C34" s="3" t="str">
        <f>申込書!N41</f>
        <v/>
      </c>
      <c r="D34" s="3" t="str">
        <f>申込書!L41</f>
        <v/>
      </c>
      <c r="E34" s="1">
        <f>申込書!G41</f>
        <v>0</v>
      </c>
      <c r="F34" s="1">
        <f>申込書!H41</f>
        <v>0</v>
      </c>
      <c r="G34" s="1">
        <f>申込書!I41</f>
        <v>0</v>
      </c>
      <c r="H34" s="1">
        <f>申込書!K41</f>
        <v>0</v>
      </c>
      <c r="I34" s="1">
        <f>申込書!M41</f>
        <v>0</v>
      </c>
      <c r="K34" s="1" t="str">
        <f>申込書!C41&amp;"  "&amp;申込書!D41</f>
        <v xml:space="preserve">  </v>
      </c>
      <c r="L34" s="6" t="str">
        <f>IF(申込書!$E$3="","",IF($A34&lt;&gt;"",申込書!$E$3,""))</f>
        <v/>
      </c>
    </row>
    <row r="35" spans="1:12">
      <c r="A35" s="1" t="str">
        <f>申込書!E42&amp;"  "&amp;申込書!F42</f>
        <v xml:space="preserve">  </v>
      </c>
      <c r="B35" s="1" t="str">
        <f>申込書!O42</f>
        <v/>
      </c>
      <c r="C35" s="3" t="str">
        <f>申込書!N42</f>
        <v/>
      </c>
      <c r="D35" s="3" t="str">
        <f>申込書!L42</f>
        <v/>
      </c>
      <c r="E35" s="1">
        <f>申込書!G42</f>
        <v>0</v>
      </c>
      <c r="F35" s="1">
        <f>申込書!H42</f>
        <v>0</v>
      </c>
      <c r="G35" s="1">
        <f>申込書!I42</f>
        <v>0</v>
      </c>
      <c r="H35" s="1">
        <f>申込書!K42</f>
        <v>0</v>
      </c>
      <c r="I35" s="1">
        <f>申込書!M42</f>
        <v>0</v>
      </c>
      <c r="K35" s="1" t="str">
        <f>申込書!C42&amp;"  "&amp;申込書!D42</f>
        <v xml:space="preserve">  </v>
      </c>
      <c r="L35" s="6" t="str">
        <f>IF(申込書!$E$3="","",IF($A35&lt;&gt;"",申込書!$E$3,""))</f>
        <v/>
      </c>
    </row>
    <row r="36" spans="1:12">
      <c r="A36" s="1" t="str">
        <f>申込書!E43&amp;"  "&amp;申込書!F43</f>
        <v xml:space="preserve">  </v>
      </c>
      <c r="B36" s="1" t="str">
        <f>申込書!O43</f>
        <v/>
      </c>
      <c r="C36" s="3" t="str">
        <f>申込書!N43</f>
        <v/>
      </c>
      <c r="D36" s="3" t="str">
        <f>申込書!L43</f>
        <v/>
      </c>
      <c r="E36" s="1">
        <f>申込書!G43</f>
        <v>0</v>
      </c>
      <c r="F36" s="1">
        <f>申込書!H43</f>
        <v>0</v>
      </c>
      <c r="G36" s="1">
        <f>申込書!I43</f>
        <v>0</v>
      </c>
      <c r="H36" s="1">
        <f>申込書!K43</f>
        <v>0</v>
      </c>
      <c r="I36" s="1">
        <f>申込書!M43</f>
        <v>0</v>
      </c>
      <c r="K36" s="1" t="str">
        <f>申込書!C43&amp;"  "&amp;申込書!D43</f>
        <v xml:space="preserve">  </v>
      </c>
      <c r="L36" s="6" t="str">
        <f>IF(申込書!$E$3="","",IF($A36&lt;&gt;"",申込書!$E$3,""))</f>
        <v/>
      </c>
    </row>
    <row r="37" spans="1:12">
      <c r="A37" s="1" t="str">
        <f>申込書!E44&amp;"  "&amp;申込書!F44</f>
        <v xml:space="preserve">  </v>
      </c>
      <c r="B37" s="1" t="str">
        <f>申込書!O44</f>
        <v/>
      </c>
      <c r="C37" s="3" t="str">
        <f>申込書!N44</f>
        <v/>
      </c>
      <c r="D37" s="3" t="str">
        <f>申込書!L44</f>
        <v/>
      </c>
      <c r="E37" s="1">
        <f>申込書!G44</f>
        <v>0</v>
      </c>
      <c r="F37" s="1">
        <f>申込書!H44</f>
        <v>0</v>
      </c>
      <c r="G37" s="1">
        <f>申込書!I44</f>
        <v>0</v>
      </c>
      <c r="H37" s="1">
        <f>申込書!K44</f>
        <v>0</v>
      </c>
      <c r="I37" s="1">
        <f>申込書!M44</f>
        <v>0</v>
      </c>
      <c r="K37" s="1" t="str">
        <f>申込書!C44&amp;"  "&amp;申込書!D44</f>
        <v xml:space="preserve">  </v>
      </c>
      <c r="L37" s="6" t="str">
        <f>IF(申込書!$E$3="","",IF($A37&lt;&gt;"",申込書!$E$3,""))</f>
        <v/>
      </c>
    </row>
    <row r="38" spans="1:12">
      <c r="A38" s="1" t="str">
        <f>申込書!E45&amp;"  "&amp;申込書!F45</f>
        <v xml:space="preserve">  </v>
      </c>
      <c r="B38" s="1" t="str">
        <f>申込書!O45</f>
        <v/>
      </c>
      <c r="C38" s="3" t="str">
        <f>申込書!N45</f>
        <v/>
      </c>
      <c r="D38" s="3" t="str">
        <f>申込書!L45</f>
        <v/>
      </c>
      <c r="E38" s="1">
        <f>申込書!G45</f>
        <v>0</v>
      </c>
      <c r="F38" s="1">
        <f>申込書!H45</f>
        <v>0</v>
      </c>
      <c r="G38" s="1">
        <f>申込書!I45</f>
        <v>0</v>
      </c>
      <c r="H38" s="1">
        <f>申込書!K45</f>
        <v>0</v>
      </c>
      <c r="I38" s="1">
        <f>申込書!M45</f>
        <v>0</v>
      </c>
      <c r="K38" s="1" t="str">
        <f>申込書!C45&amp;"  "&amp;申込書!D45</f>
        <v xml:space="preserve">  </v>
      </c>
      <c r="L38" s="6" t="str">
        <f>IF(申込書!$E$3="","",IF($A38&lt;&gt;"",申込書!$E$3,""))</f>
        <v/>
      </c>
    </row>
    <row r="39" spans="1:12">
      <c r="A39" s="1" t="str">
        <f>申込書!E46&amp;"  "&amp;申込書!F46</f>
        <v xml:space="preserve">  </v>
      </c>
      <c r="B39" s="1" t="str">
        <f>申込書!O46</f>
        <v/>
      </c>
      <c r="C39" s="3" t="str">
        <f>申込書!N46</f>
        <v/>
      </c>
      <c r="D39" s="3" t="str">
        <f>申込書!L46</f>
        <v/>
      </c>
      <c r="E39" s="1">
        <f>申込書!G46</f>
        <v>0</v>
      </c>
      <c r="F39" s="1">
        <f>申込書!H46</f>
        <v>0</v>
      </c>
      <c r="G39" s="1">
        <f>申込書!I46</f>
        <v>0</v>
      </c>
      <c r="H39" s="1">
        <f>申込書!K46</f>
        <v>0</v>
      </c>
      <c r="I39" s="1">
        <f>申込書!M46</f>
        <v>0</v>
      </c>
      <c r="K39" s="1" t="str">
        <f>申込書!C46&amp;"  "&amp;申込書!D46</f>
        <v xml:space="preserve">  </v>
      </c>
      <c r="L39" s="6" t="str">
        <f>IF(申込書!$E$3="","",IF($A39&lt;&gt;"",申込書!$E$3,""))</f>
        <v/>
      </c>
    </row>
    <row r="40" spans="1:12">
      <c r="A40" s="1" t="str">
        <f>申込書!E47&amp;"  "&amp;申込書!F47</f>
        <v xml:space="preserve">  </v>
      </c>
      <c r="B40" s="1" t="str">
        <f>申込書!O47</f>
        <v/>
      </c>
      <c r="C40" s="3" t="str">
        <f>申込書!N47</f>
        <v/>
      </c>
      <c r="D40" s="3" t="str">
        <f>申込書!L47</f>
        <v/>
      </c>
      <c r="E40" s="1">
        <f>申込書!G47</f>
        <v>0</v>
      </c>
      <c r="F40" s="1">
        <f>申込書!H47</f>
        <v>0</v>
      </c>
      <c r="G40" s="1">
        <f>申込書!I47</f>
        <v>0</v>
      </c>
      <c r="H40" s="1">
        <f>申込書!K47</f>
        <v>0</v>
      </c>
      <c r="I40" s="1">
        <f>申込書!M47</f>
        <v>0</v>
      </c>
      <c r="K40" s="1" t="str">
        <f>申込書!C47&amp;"  "&amp;申込書!D47</f>
        <v xml:space="preserve">  </v>
      </c>
      <c r="L40" s="6" t="str">
        <f>IF(申込書!$E$3="","",IF($A40&lt;&gt;"",申込書!$E$3,""))</f>
        <v/>
      </c>
    </row>
    <row r="41" spans="1:12">
      <c r="A41" s="1" t="str">
        <f>申込書!E48&amp;"  "&amp;申込書!F48</f>
        <v xml:space="preserve">  </v>
      </c>
      <c r="B41" s="1" t="str">
        <f>申込書!O48</f>
        <v/>
      </c>
      <c r="C41" s="3" t="str">
        <f>申込書!N48</f>
        <v/>
      </c>
      <c r="D41" s="3" t="str">
        <f>申込書!L48</f>
        <v/>
      </c>
      <c r="E41" s="1">
        <f>申込書!G48</f>
        <v>0</v>
      </c>
      <c r="F41" s="1">
        <f>申込書!H48</f>
        <v>0</v>
      </c>
      <c r="G41" s="1">
        <f>申込書!I48</f>
        <v>0</v>
      </c>
      <c r="H41" s="1">
        <f>申込書!K48</f>
        <v>0</v>
      </c>
      <c r="I41" s="1">
        <f>申込書!M48</f>
        <v>0</v>
      </c>
      <c r="K41" s="1" t="str">
        <f>申込書!C48&amp;"  "&amp;申込書!D48</f>
        <v xml:space="preserve">  </v>
      </c>
      <c r="L41" s="6" t="str">
        <f>IF(申込書!$E$3="","",IF($A41&lt;&gt;"",申込書!$E$3,""))</f>
        <v/>
      </c>
    </row>
    <row r="42" spans="1:12">
      <c r="A42" s="1" t="str">
        <f>申込書!E49&amp;"  "&amp;申込書!F49</f>
        <v xml:space="preserve">  </v>
      </c>
      <c r="B42" s="1" t="str">
        <f>申込書!O49</f>
        <v/>
      </c>
      <c r="C42" s="3" t="str">
        <f>申込書!N49</f>
        <v/>
      </c>
      <c r="D42" s="3" t="str">
        <f>申込書!L49</f>
        <v/>
      </c>
      <c r="E42" s="1">
        <f>申込書!G49</f>
        <v>0</v>
      </c>
      <c r="F42" s="1">
        <f>申込書!H49</f>
        <v>0</v>
      </c>
      <c r="G42" s="1">
        <f>申込書!I49</f>
        <v>0</v>
      </c>
      <c r="H42" s="1">
        <f>申込書!K49</f>
        <v>0</v>
      </c>
      <c r="I42" s="1">
        <f>申込書!M49</f>
        <v>0</v>
      </c>
      <c r="K42" s="1" t="str">
        <f>申込書!C49&amp;"  "&amp;申込書!D49</f>
        <v xml:space="preserve">  </v>
      </c>
      <c r="L42" s="6" t="str">
        <f>IF(申込書!$E$3="","",IF($A42&lt;&gt;"",申込書!$E$3,""))</f>
        <v/>
      </c>
    </row>
    <row r="43" spans="1:12">
      <c r="A43" s="1" t="str">
        <f>申込書!E50&amp;"  "&amp;申込書!F50</f>
        <v xml:space="preserve">  </v>
      </c>
      <c r="B43" s="1" t="str">
        <f>申込書!O50</f>
        <v/>
      </c>
      <c r="C43" s="3" t="str">
        <f>申込書!N50</f>
        <v/>
      </c>
      <c r="D43" s="3" t="str">
        <f>申込書!L50</f>
        <v/>
      </c>
      <c r="E43" s="1">
        <f>申込書!G50</f>
        <v>0</v>
      </c>
      <c r="F43" s="1">
        <f>申込書!H50</f>
        <v>0</v>
      </c>
      <c r="G43" s="1">
        <f>申込書!I50</f>
        <v>0</v>
      </c>
      <c r="H43" s="1">
        <f>申込書!K50</f>
        <v>0</v>
      </c>
      <c r="I43" s="1">
        <f>申込書!M50</f>
        <v>0</v>
      </c>
      <c r="K43" s="1" t="str">
        <f>申込書!C50&amp;"  "&amp;申込書!D50</f>
        <v xml:space="preserve">  </v>
      </c>
      <c r="L43" s="6" t="str">
        <f>IF(申込書!$E$3="","",IF($A43&lt;&gt;"",申込書!$E$3,""))</f>
        <v/>
      </c>
    </row>
    <row r="44" spans="1:12">
      <c r="A44" s="1" t="str">
        <f>申込書!E51&amp;"  "&amp;申込書!F51</f>
        <v xml:space="preserve">  </v>
      </c>
      <c r="B44" s="1" t="str">
        <f>申込書!O51</f>
        <v/>
      </c>
      <c r="C44" s="3" t="str">
        <f>申込書!N51</f>
        <v/>
      </c>
      <c r="D44" s="3" t="str">
        <f>申込書!L51</f>
        <v/>
      </c>
      <c r="E44" s="1">
        <f>申込書!G51</f>
        <v>0</v>
      </c>
      <c r="F44" s="1">
        <f>申込書!H51</f>
        <v>0</v>
      </c>
      <c r="G44" s="1">
        <f>申込書!I51</f>
        <v>0</v>
      </c>
      <c r="H44" s="1">
        <f>申込書!K51</f>
        <v>0</v>
      </c>
      <c r="I44" s="1">
        <f>申込書!M51</f>
        <v>0</v>
      </c>
      <c r="K44" s="1" t="str">
        <f>申込書!C51&amp;"  "&amp;申込書!D51</f>
        <v xml:space="preserve">  </v>
      </c>
      <c r="L44" s="6" t="str">
        <f>IF(申込書!$E$3="","",IF($A44&lt;&gt;"",申込書!$E$3,""))</f>
        <v/>
      </c>
    </row>
    <row r="45" spans="1:12">
      <c r="A45" s="1" t="str">
        <f>申込書!E52&amp;"  "&amp;申込書!F52</f>
        <v xml:space="preserve">  </v>
      </c>
      <c r="B45" s="1" t="str">
        <f>申込書!O52</f>
        <v/>
      </c>
      <c r="C45" s="3" t="str">
        <f>申込書!N52</f>
        <v/>
      </c>
      <c r="D45" s="3" t="str">
        <f>申込書!L52</f>
        <v/>
      </c>
      <c r="E45" s="1">
        <f>申込書!G52</f>
        <v>0</v>
      </c>
      <c r="F45" s="1">
        <f>申込書!H52</f>
        <v>0</v>
      </c>
      <c r="G45" s="1">
        <f>申込書!I52</f>
        <v>0</v>
      </c>
      <c r="H45" s="1">
        <f>申込書!K52</f>
        <v>0</v>
      </c>
      <c r="I45" s="1">
        <f>申込書!M52</f>
        <v>0</v>
      </c>
      <c r="K45" s="1" t="str">
        <f>申込書!C52&amp;"  "&amp;申込書!D52</f>
        <v xml:space="preserve">  </v>
      </c>
      <c r="L45" s="6" t="str">
        <f>IF(申込書!$E$3="","",IF($A45&lt;&gt;"",申込書!$E$3,""))</f>
        <v/>
      </c>
    </row>
    <row r="46" spans="1:12">
      <c r="A46" s="1" t="str">
        <f>申込書!E53&amp;"  "&amp;申込書!F53</f>
        <v xml:space="preserve">  </v>
      </c>
      <c r="B46" s="1" t="str">
        <f>申込書!O53</f>
        <v/>
      </c>
      <c r="C46" s="3" t="str">
        <f>申込書!N53</f>
        <v/>
      </c>
      <c r="D46" s="3" t="str">
        <f>申込書!L53</f>
        <v/>
      </c>
      <c r="E46" s="1">
        <f>申込書!G53</f>
        <v>0</v>
      </c>
      <c r="F46" s="1">
        <f>申込書!H53</f>
        <v>0</v>
      </c>
      <c r="G46" s="1">
        <f>申込書!I53</f>
        <v>0</v>
      </c>
      <c r="H46" s="1">
        <f>申込書!K53</f>
        <v>0</v>
      </c>
      <c r="I46" s="1">
        <f>申込書!M53</f>
        <v>0</v>
      </c>
      <c r="K46" s="1" t="str">
        <f>申込書!C53&amp;"  "&amp;申込書!D53</f>
        <v xml:space="preserve">  </v>
      </c>
      <c r="L46" s="6" t="str">
        <f>IF(申込書!$E$3="","",IF($A46&lt;&gt;"",申込書!$E$3,""))</f>
        <v/>
      </c>
    </row>
    <row r="47" spans="1:12">
      <c r="A47" s="1" t="str">
        <f>申込書!E54&amp;"  "&amp;申込書!F54</f>
        <v xml:space="preserve">  </v>
      </c>
      <c r="B47" s="1" t="str">
        <f>申込書!O54</f>
        <v/>
      </c>
      <c r="C47" s="3" t="str">
        <f>申込書!N54</f>
        <v/>
      </c>
      <c r="D47" s="3" t="str">
        <f>申込書!L54</f>
        <v/>
      </c>
      <c r="E47" s="1">
        <f>申込書!G54</f>
        <v>0</v>
      </c>
      <c r="F47" s="1">
        <f>申込書!H54</f>
        <v>0</v>
      </c>
      <c r="G47" s="1">
        <f>申込書!I54</f>
        <v>0</v>
      </c>
      <c r="H47" s="1">
        <f>申込書!K54</f>
        <v>0</v>
      </c>
      <c r="I47" s="1">
        <f>申込書!M54</f>
        <v>0</v>
      </c>
      <c r="K47" s="1" t="str">
        <f>申込書!C54&amp;"  "&amp;申込書!D54</f>
        <v xml:space="preserve">  </v>
      </c>
      <c r="L47" s="6" t="str">
        <f>IF(申込書!$E$3="","",IF($A47&lt;&gt;"",申込書!$E$3,""))</f>
        <v/>
      </c>
    </row>
    <row r="48" spans="1:12">
      <c r="A48" s="1" t="str">
        <f>申込書!E55&amp;"  "&amp;申込書!F55</f>
        <v xml:space="preserve">  </v>
      </c>
      <c r="B48" s="1" t="str">
        <f>申込書!O55</f>
        <v/>
      </c>
      <c r="C48" s="3" t="str">
        <f>申込書!N55</f>
        <v/>
      </c>
      <c r="D48" s="3" t="str">
        <f>申込書!L55</f>
        <v/>
      </c>
      <c r="E48" s="1">
        <f>申込書!G55</f>
        <v>0</v>
      </c>
      <c r="F48" s="1">
        <f>申込書!H55</f>
        <v>0</v>
      </c>
      <c r="G48" s="1">
        <f>申込書!I55</f>
        <v>0</v>
      </c>
      <c r="H48" s="1">
        <f>申込書!K55</f>
        <v>0</v>
      </c>
      <c r="I48" s="1">
        <f>申込書!M55</f>
        <v>0</v>
      </c>
      <c r="K48" s="1" t="str">
        <f>申込書!C55&amp;"  "&amp;申込書!D55</f>
        <v xml:space="preserve">  </v>
      </c>
      <c r="L48" s="6" t="str">
        <f>IF(申込書!$E$3="","",IF($A48&lt;&gt;"",申込書!$E$3,""))</f>
        <v/>
      </c>
    </row>
    <row r="49" spans="1:12">
      <c r="A49" s="1" t="str">
        <f>申込書!E56&amp;"  "&amp;申込書!F56</f>
        <v xml:space="preserve">  </v>
      </c>
      <c r="B49" s="1" t="str">
        <f>申込書!O56</f>
        <v/>
      </c>
      <c r="C49" s="3" t="str">
        <f>申込書!N56</f>
        <v/>
      </c>
      <c r="D49" s="3" t="str">
        <f>申込書!L56</f>
        <v/>
      </c>
      <c r="E49" s="1">
        <f>申込書!G56</f>
        <v>0</v>
      </c>
      <c r="F49" s="1">
        <f>申込書!H56</f>
        <v>0</v>
      </c>
      <c r="G49" s="1">
        <f>申込書!I56</f>
        <v>0</v>
      </c>
      <c r="H49" s="1">
        <f>申込書!K56</f>
        <v>0</v>
      </c>
      <c r="I49" s="1">
        <f>申込書!M56</f>
        <v>0</v>
      </c>
      <c r="K49" s="1" t="str">
        <f>申込書!C56&amp;"  "&amp;申込書!D56</f>
        <v xml:space="preserve">  </v>
      </c>
      <c r="L49" s="6" t="str">
        <f>IF(申込書!$E$3="","",IF($A49&lt;&gt;"",申込書!$E$3,""))</f>
        <v/>
      </c>
    </row>
    <row r="50" spans="1:12">
      <c r="A50" s="1" t="str">
        <f>申込書!E57&amp;"  "&amp;申込書!F57</f>
        <v xml:space="preserve">  </v>
      </c>
      <c r="B50" s="1" t="str">
        <f>申込書!O57</f>
        <v/>
      </c>
      <c r="C50" s="3" t="str">
        <f>申込書!N57</f>
        <v/>
      </c>
      <c r="D50" s="3" t="str">
        <f>申込書!L57</f>
        <v/>
      </c>
      <c r="E50" s="1">
        <f>申込書!G57</f>
        <v>0</v>
      </c>
      <c r="F50" s="1">
        <f>申込書!H57</f>
        <v>0</v>
      </c>
      <c r="G50" s="1">
        <f>申込書!I57</f>
        <v>0</v>
      </c>
      <c r="H50" s="1">
        <f>申込書!K57</f>
        <v>0</v>
      </c>
      <c r="I50" s="1">
        <f>申込書!M57</f>
        <v>0</v>
      </c>
      <c r="K50" s="1" t="str">
        <f>申込書!C57&amp;"  "&amp;申込書!D57</f>
        <v xml:space="preserve">  </v>
      </c>
      <c r="L50" s="6" t="str">
        <f>IF(申込書!$E$3="","",IF($A50&lt;&gt;"",申込書!$E$3,""))</f>
        <v/>
      </c>
    </row>
    <row r="51" spans="1:12">
      <c r="A51" s="1" t="str">
        <f>申込書!E58&amp;"  "&amp;申込書!F58</f>
        <v xml:space="preserve">  </v>
      </c>
      <c r="B51" s="1" t="str">
        <f>申込書!O58</f>
        <v/>
      </c>
      <c r="C51" s="3" t="str">
        <f>申込書!N58</f>
        <v/>
      </c>
      <c r="D51" s="3" t="str">
        <f>申込書!L58</f>
        <v/>
      </c>
      <c r="E51" s="1">
        <f>申込書!G58</f>
        <v>0</v>
      </c>
      <c r="F51" s="1">
        <f>申込書!H58</f>
        <v>0</v>
      </c>
      <c r="G51" s="1">
        <f>申込書!I58</f>
        <v>0</v>
      </c>
      <c r="H51" s="1">
        <f>申込書!K58</f>
        <v>0</v>
      </c>
      <c r="I51" s="1">
        <f>申込書!M58</f>
        <v>0</v>
      </c>
      <c r="K51" s="1" t="str">
        <f>申込書!C58&amp;"  "&amp;申込書!D58</f>
        <v xml:space="preserve">  </v>
      </c>
      <c r="L51" s="6" t="str">
        <f>IF(申込書!$E$3="","",IF($A51&lt;&gt;"",申込書!$E$3,""))</f>
        <v/>
      </c>
    </row>
    <row r="52" spans="1:12">
      <c r="A52" s="1" t="str">
        <f>申込書!E59&amp;"  "&amp;申込書!F59</f>
        <v xml:space="preserve">  </v>
      </c>
      <c r="B52" s="1" t="str">
        <f>申込書!O59</f>
        <v/>
      </c>
      <c r="C52" s="3" t="str">
        <f>申込書!N59</f>
        <v/>
      </c>
      <c r="D52" s="3" t="str">
        <f>申込書!L59</f>
        <v/>
      </c>
      <c r="E52" s="1">
        <f>申込書!G59</f>
        <v>0</v>
      </c>
      <c r="F52" s="1">
        <f>申込書!H59</f>
        <v>0</v>
      </c>
      <c r="G52" s="1">
        <f>申込書!I59</f>
        <v>0</v>
      </c>
      <c r="H52" s="1">
        <f>申込書!K59</f>
        <v>0</v>
      </c>
      <c r="I52" s="1">
        <f>申込書!M59</f>
        <v>0</v>
      </c>
      <c r="K52" s="1" t="str">
        <f>申込書!C59&amp;"  "&amp;申込書!D59</f>
        <v xml:space="preserve">  </v>
      </c>
      <c r="L52" s="6" t="str">
        <f>IF(申込書!$E$3="","",IF($A52&lt;&gt;"",申込書!$E$3,""))</f>
        <v/>
      </c>
    </row>
    <row r="53" spans="1:12">
      <c r="A53" s="1" t="str">
        <f>申込書!E60&amp;"  "&amp;申込書!F60</f>
        <v xml:space="preserve">  </v>
      </c>
      <c r="B53" s="1" t="str">
        <f>申込書!O60</f>
        <v/>
      </c>
      <c r="C53" s="3" t="str">
        <f>申込書!N60</f>
        <v/>
      </c>
      <c r="D53" s="3" t="str">
        <f>申込書!L60</f>
        <v/>
      </c>
      <c r="E53" s="1">
        <f>申込書!G60</f>
        <v>0</v>
      </c>
      <c r="F53" s="1">
        <f>申込書!H60</f>
        <v>0</v>
      </c>
      <c r="G53" s="1">
        <f>申込書!I60</f>
        <v>0</v>
      </c>
      <c r="H53" s="1">
        <f>申込書!K60</f>
        <v>0</v>
      </c>
      <c r="I53" s="1">
        <f>申込書!M60</f>
        <v>0</v>
      </c>
      <c r="K53" s="1" t="str">
        <f>申込書!C60&amp;"  "&amp;申込書!D60</f>
        <v xml:space="preserve">  </v>
      </c>
      <c r="L53" s="6" t="str">
        <f>IF(申込書!$E$3="","",IF($A53&lt;&gt;"",申込書!$E$3,""))</f>
        <v/>
      </c>
    </row>
    <row r="54" spans="1:12">
      <c r="A54" s="1" t="str">
        <f>申込書!E61&amp;"  "&amp;申込書!F61</f>
        <v xml:space="preserve">  </v>
      </c>
      <c r="B54" s="1" t="str">
        <f>申込書!O61</f>
        <v/>
      </c>
      <c r="C54" s="3" t="str">
        <f>申込書!N61</f>
        <v/>
      </c>
      <c r="D54" s="3" t="str">
        <f>申込書!L61</f>
        <v/>
      </c>
      <c r="E54" s="1">
        <f>申込書!G61</f>
        <v>0</v>
      </c>
      <c r="F54" s="1">
        <f>申込書!H61</f>
        <v>0</v>
      </c>
      <c r="G54" s="1">
        <f>申込書!I61</f>
        <v>0</v>
      </c>
      <c r="H54" s="1">
        <f>申込書!K61</f>
        <v>0</v>
      </c>
      <c r="I54" s="1">
        <f>申込書!M61</f>
        <v>0</v>
      </c>
      <c r="K54" s="1" t="str">
        <f>申込書!C61&amp;"  "&amp;申込書!D61</f>
        <v xml:space="preserve">  </v>
      </c>
      <c r="L54" s="6" t="str">
        <f>IF(申込書!$E$3="","",IF($A54&lt;&gt;"",申込書!$E$3,""))</f>
        <v/>
      </c>
    </row>
    <row r="55" spans="1:12">
      <c r="A55" s="1" t="str">
        <f>申込書!E62&amp;"  "&amp;申込書!F62</f>
        <v xml:space="preserve">  </v>
      </c>
      <c r="B55" s="1" t="str">
        <f>申込書!O62</f>
        <v/>
      </c>
      <c r="C55" s="3" t="str">
        <f>申込書!N62</f>
        <v/>
      </c>
      <c r="D55" s="3" t="str">
        <f>申込書!L62</f>
        <v/>
      </c>
      <c r="E55" s="1">
        <f>申込書!G62</f>
        <v>0</v>
      </c>
      <c r="F55" s="1">
        <f>申込書!H62</f>
        <v>0</v>
      </c>
      <c r="G55" s="1">
        <f>申込書!I62</f>
        <v>0</v>
      </c>
      <c r="H55" s="1">
        <f>申込書!K62</f>
        <v>0</v>
      </c>
      <c r="I55" s="1">
        <f>申込書!M62</f>
        <v>0</v>
      </c>
      <c r="K55" s="1" t="str">
        <f>申込書!C62&amp;"  "&amp;申込書!D62</f>
        <v xml:space="preserve">  </v>
      </c>
      <c r="L55" s="6" t="str">
        <f>IF(申込書!$E$3="","",IF($A55&lt;&gt;"",申込書!$E$3,""))</f>
        <v/>
      </c>
    </row>
    <row r="56" spans="1:12">
      <c r="A56" s="1" t="str">
        <f>申込書!E63&amp;"  "&amp;申込書!F63</f>
        <v xml:space="preserve">  </v>
      </c>
      <c r="B56" s="1" t="str">
        <f>申込書!O63</f>
        <v/>
      </c>
      <c r="C56" s="3" t="str">
        <f>申込書!N63</f>
        <v/>
      </c>
      <c r="D56" s="3" t="str">
        <f>申込書!L63</f>
        <v/>
      </c>
      <c r="E56" s="1">
        <f>申込書!G63</f>
        <v>0</v>
      </c>
      <c r="F56" s="1">
        <f>申込書!H63</f>
        <v>0</v>
      </c>
      <c r="G56" s="1">
        <f>申込書!I63</f>
        <v>0</v>
      </c>
      <c r="H56" s="1">
        <f>申込書!K63</f>
        <v>0</v>
      </c>
      <c r="I56" s="1">
        <f>申込書!M63</f>
        <v>0</v>
      </c>
      <c r="K56" s="1" t="str">
        <f>申込書!C63&amp;"  "&amp;申込書!D63</f>
        <v xml:space="preserve">  </v>
      </c>
      <c r="L56" s="6" t="str">
        <f>IF(申込書!$E$3="","",IF($A56&lt;&gt;"",申込書!$E$3,""))</f>
        <v/>
      </c>
    </row>
    <row r="57" spans="1:12">
      <c r="A57" s="1" t="str">
        <f>申込書!E64&amp;"  "&amp;申込書!F64</f>
        <v xml:space="preserve">  </v>
      </c>
      <c r="B57" s="1" t="str">
        <f>申込書!O64</f>
        <v/>
      </c>
      <c r="C57" s="3" t="str">
        <f>申込書!N64</f>
        <v/>
      </c>
      <c r="D57" s="3" t="str">
        <f>申込書!L64</f>
        <v/>
      </c>
      <c r="E57" s="1">
        <f>申込書!G64</f>
        <v>0</v>
      </c>
      <c r="F57" s="1">
        <f>申込書!H64</f>
        <v>0</v>
      </c>
      <c r="G57" s="1">
        <f>申込書!I64</f>
        <v>0</v>
      </c>
      <c r="H57" s="1">
        <f>申込書!K64</f>
        <v>0</v>
      </c>
      <c r="I57" s="1">
        <f>申込書!M64</f>
        <v>0</v>
      </c>
      <c r="K57" s="1" t="str">
        <f>申込書!C64&amp;"  "&amp;申込書!D64</f>
        <v xml:space="preserve">  </v>
      </c>
      <c r="L57" s="6" t="str">
        <f>IF(申込書!$E$3="","",IF($A57&lt;&gt;"",申込書!$E$3,""))</f>
        <v/>
      </c>
    </row>
    <row r="58" spans="1:12">
      <c r="A58" s="1" t="str">
        <f>申込書!E65&amp;"  "&amp;申込書!F65</f>
        <v xml:space="preserve">  </v>
      </c>
      <c r="B58" s="1" t="str">
        <f>申込書!O65</f>
        <v/>
      </c>
      <c r="C58" s="3" t="str">
        <f>申込書!N65</f>
        <v/>
      </c>
      <c r="D58" s="3" t="str">
        <f>申込書!L65</f>
        <v/>
      </c>
      <c r="E58" s="1">
        <f>申込書!G65</f>
        <v>0</v>
      </c>
      <c r="F58" s="1">
        <f>申込書!H65</f>
        <v>0</v>
      </c>
      <c r="G58" s="1">
        <f>申込書!I65</f>
        <v>0</v>
      </c>
      <c r="H58" s="1">
        <f>申込書!K65</f>
        <v>0</v>
      </c>
      <c r="I58" s="1">
        <f>申込書!M65</f>
        <v>0</v>
      </c>
      <c r="K58" s="1" t="str">
        <f>申込書!C65&amp;"  "&amp;申込書!D65</f>
        <v xml:space="preserve">  </v>
      </c>
      <c r="L58" s="6" t="str">
        <f>IF(申込書!$E$3="","",IF($A58&lt;&gt;"",申込書!$E$3,""))</f>
        <v/>
      </c>
    </row>
    <row r="59" spans="1:12">
      <c r="A59" s="1" t="str">
        <f>申込書!E66&amp;"  "&amp;申込書!F66</f>
        <v xml:space="preserve">  </v>
      </c>
      <c r="B59" s="1" t="str">
        <f>申込書!O66</f>
        <v/>
      </c>
      <c r="C59" s="3" t="str">
        <f>申込書!N66</f>
        <v/>
      </c>
      <c r="D59" s="3" t="str">
        <f>申込書!L66</f>
        <v/>
      </c>
      <c r="E59" s="1">
        <f>申込書!G66</f>
        <v>0</v>
      </c>
      <c r="F59" s="1">
        <f>申込書!H66</f>
        <v>0</v>
      </c>
      <c r="G59" s="1">
        <f>申込書!I66</f>
        <v>0</v>
      </c>
      <c r="H59" s="1">
        <f>申込書!K66</f>
        <v>0</v>
      </c>
      <c r="I59" s="1">
        <f>申込書!M66</f>
        <v>0</v>
      </c>
      <c r="K59" s="1" t="str">
        <f>申込書!C66&amp;"  "&amp;申込書!D66</f>
        <v xml:space="preserve">  </v>
      </c>
      <c r="L59" s="6" t="str">
        <f>IF(申込書!$E$3="","",IF($A59&lt;&gt;"",申込書!$E$3,""))</f>
        <v/>
      </c>
    </row>
    <row r="60" spans="1:12">
      <c r="A60" s="1" t="str">
        <f>申込書!E67&amp;"  "&amp;申込書!F67</f>
        <v xml:space="preserve">  </v>
      </c>
      <c r="B60" s="1" t="str">
        <f>申込書!O67</f>
        <v/>
      </c>
      <c r="C60" s="3" t="str">
        <f>申込書!N67</f>
        <v/>
      </c>
      <c r="D60" s="3" t="str">
        <f>申込書!L67</f>
        <v/>
      </c>
      <c r="E60" s="1">
        <f>申込書!G67</f>
        <v>0</v>
      </c>
      <c r="F60" s="1">
        <f>申込書!H67</f>
        <v>0</v>
      </c>
      <c r="G60" s="1">
        <f>申込書!I67</f>
        <v>0</v>
      </c>
      <c r="H60" s="1">
        <f>申込書!K67</f>
        <v>0</v>
      </c>
      <c r="I60" s="1">
        <f>申込書!M67</f>
        <v>0</v>
      </c>
      <c r="K60" s="1" t="str">
        <f>申込書!C67&amp;"  "&amp;申込書!D67</f>
        <v xml:space="preserve">  </v>
      </c>
      <c r="L60" s="6" t="str">
        <f>IF(申込書!$E$3="","",IF($A60&lt;&gt;"",申込書!$E$3,""))</f>
        <v/>
      </c>
    </row>
    <row r="61" spans="1:12">
      <c r="A61" s="1" t="str">
        <f>申込書!E68&amp;"  "&amp;申込書!F68</f>
        <v xml:space="preserve">  </v>
      </c>
      <c r="B61" s="1" t="str">
        <f>申込書!O68</f>
        <v/>
      </c>
      <c r="C61" s="3" t="str">
        <f>申込書!N68</f>
        <v/>
      </c>
      <c r="D61" s="3" t="str">
        <f>申込書!L68</f>
        <v/>
      </c>
      <c r="E61" s="1">
        <f>申込書!G68</f>
        <v>0</v>
      </c>
      <c r="F61" s="1">
        <f>申込書!H68</f>
        <v>0</v>
      </c>
      <c r="G61" s="1">
        <f>申込書!I68</f>
        <v>0</v>
      </c>
      <c r="H61" s="1">
        <f>申込書!K68</f>
        <v>0</v>
      </c>
      <c r="I61" s="1">
        <f>申込書!M68</f>
        <v>0</v>
      </c>
      <c r="K61" s="1" t="str">
        <f>申込書!C68&amp;"  "&amp;申込書!D68</f>
        <v xml:space="preserve">  </v>
      </c>
      <c r="L61" s="6" t="str">
        <f>IF(申込書!$E$3="","",IF($A61&lt;&gt;"",申込書!$E$3,""))</f>
        <v/>
      </c>
    </row>
    <row r="62" spans="1:12">
      <c r="A62" s="1" t="str">
        <f>申込書!E69&amp;"  "&amp;申込書!F69</f>
        <v xml:space="preserve">  </v>
      </c>
      <c r="B62" s="1" t="str">
        <f>申込書!O69</f>
        <v/>
      </c>
      <c r="C62" s="3" t="str">
        <f>申込書!N69</f>
        <v/>
      </c>
      <c r="D62" s="3" t="str">
        <f>申込書!L69</f>
        <v/>
      </c>
      <c r="E62" s="1">
        <f>申込書!G69</f>
        <v>0</v>
      </c>
      <c r="F62" s="1">
        <f>申込書!H69</f>
        <v>0</v>
      </c>
      <c r="G62" s="1">
        <f>申込書!I69</f>
        <v>0</v>
      </c>
      <c r="H62" s="1">
        <f>申込書!K69</f>
        <v>0</v>
      </c>
      <c r="I62" s="1">
        <f>申込書!M69</f>
        <v>0</v>
      </c>
      <c r="K62" s="1" t="str">
        <f>申込書!C69&amp;"  "&amp;申込書!D69</f>
        <v xml:space="preserve">  </v>
      </c>
      <c r="L62" s="6" t="str">
        <f>IF(申込書!$E$3="","",IF($A62&lt;&gt;"",申込書!$E$3,""))</f>
        <v/>
      </c>
    </row>
    <row r="63" spans="1:12">
      <c r="A63" s="1" t="str">
        <f>申込書!E70&amp;"  "&amp;申込書!F70</f>
        <v xml:space="preserve">  </v>
      </c>
      <c r="B63" s="1" t="str">
        <f>申込書!O70</f>
        <v/>
      </c>
      <c r="C63" s="3" t="str">
        <f>申込書!N70</f>
        <v/>
      </c>
      <c r="D63" s="3" t="str">
        <f>申込書!L70</f>
        <v/>
      </c>
      <c r="E63" s="1">
        <f>申込書!G70</f>
        <v>0</v>
      </c>
      <c r="F63" s="1">
        <f>申込書!H70</f>
        <v>0</v>
      </c>
      <c r="G63" s="1">
        <f>申込書!I70</f>
        <v>0</v>
      </c>
      <c r="H63" s="1">
        <f>申込書!K70</f>
        <v>0</v>
      </c>
      <c r="I63" s="1">
        <f>申込書!M70</f>
        <v>0</v>
      </c>
      <c r="K63" s="1" t="str">
        <f>申込書!C70&amp;"  "&amp;申込書!D70</f>
        <v xml:space="preserve">  </v>
      </c>
      <c r="L63" s="6" t="str">
        <f>IF(申込書!$E$3="","",IF($A63&lt;&gt;"",申込書!$E$3,""))</f>
        <v/>
      </c>
    </row>
    <row r="64" spans="1:12">
      <c r="A64" s="1" t="str">
        <f>申込書!E71&amp;"  "&amp;申込書!F71</f>
        <v xml:space="preserve">  </v>
      </c>
      <c r="B64" s="1" t="str">
        <f>申込書!O71</f>
        <v/>
      </c>
      <c r="C64" s="3" t="str">
        <f>申込書!N71</f>
        <v/>
      </c>
      <c r="D64" s="3" t="str">
        <f>申込書!L71</f>
        <v/>
      </c>
      <c r="E64" s="1">
        <f>申込書!G71</f>
        <v>0</v>
      </c>
      <c r="F64" s="1">
        <f>申込書!H71</f>
        <v>0</v>
      </c>
      <c r="G64" s="1">
        <f>申込書!I71</f>
        <v>0</v>
      </c>
      <c r="H64" s="1">
        <f>申込書!K71</f>
        <v>0</v>
      </c>
      <c r="I64" s="1">
        <f>申込書!M71</f>
        <v>0</v>
      </c>
      <c r="K64" s="1" t="str">
        <f>申込書!C71&amp;"  "&amp;申込書!D71</f>
        <v xml:space="preserve">  </v>
      </c>
      <c r="L64" s="6" t="str">
        <f>IF(申込書!$E$3="","",IF($A64&lt;&gt;"",申込書!$E$3,""))</f>
        <v/>
      </c>
    </row>
    <row r="65" spans="1:12">
      <c r="A65" s="1" t="str">
        <f>申込書!E72&amp;"  "&amp;申込書!F72</f>
        <v xml:space="preserve">  </v>
      </c>
      <c r="B65" s="1" t="str">
        <f>申込書!O72</f>
        <v/>
      </c>
      <c r="C65" s="3" t="str">
        <f>申込書!N72</f>
        <v/>
      </c>
      <c r="D65" s="3" t="str">
        <f>申込書!L72</f>
        <v/>
      </c>
      <c r="E65" s="1">
        <f>申込書!G72</f>
        <v>0</v>
      </c>
      <c r="F65" s="1">
        <f>申込書!H72</f>
        <v>0</v>
      </c>
      <c r="G65" s="1">
        <f>申込書!I72</f>
        <v>0</v>
      </c>
      <c r="H65" s="1">
        <f>申込書!K72</f>
        <v>0</v>
      </c>
      <c r="I65" s="1">
        <f>申込書!M72</f>
        <v>0</v>
      </c>
      <c r="K65" s="1" t="str">
        <f>申込書!C72&amp;"  "&amp;申込書!D72</f>
        <v xml:space="preserve">  </v>
      </c>
      <c r="L65" s="6" t="str">
        <f>IF(申込書!$E$3="","",IF($A65&lt;&gt;"",申込書!$E$3,""))</f>
        <v/>
      </c>
    </row>
    <row r="66" spans="1:12">
      <c r="A66" s="1" t="str">
        <f>申込書!E73&amp;"  "&amp;申込書!F73</f>
        <v xml:space="preserve">  </v>
      </c>
      <c r="B66" s="1" t="str">
        <f>申込書!O73</f>
        <v/>
      </c>
      <c r="C66" s="3" t="str">
        <f>申込書!N73</f>
        <v/>
      </c>
      <c r="D66" s="3" t="str">
        <f>申込書!L73</f>
        <v/>
      </c>
      <c r="E66" s="1">
        <f>申込書!G73</f>
        <v>0</v>
      </c>
      <c r="F66" s="1">
        <f>申込書!H73</f>
        <v>0</v>
      </c>
      <c r="G66" s="1">
        <f>申込書!I73</f>
        <v>0</v>
      </c>
      <c r="H66" s="1">
        <f>申込書!K73</f>
        <v>0</v>
      </c>
      <c r="I66" s="1">
        <f>申込書!M73</f>
        <v>0</v>
      </c>
      <c r="K66" s="1" t="str">
        <f>申込書!C73&amp;"  "&amp;申込書!D73</f>
        <v xml:space="preserve">  </v>
      </c>
      <c r="L66" s="6" t="str">
        <f>IF(申込書!$E$3="","",IF($A66&lt;&gt;"",申込書!$E$3,""))</f>
        <v/>
      </c>
    </row>
    <row r="67" spans="1:12">
      <c r="A67" s="1" t="str">
        <f>申込書!E74&amp;"  "&amp;申込書!F74</f>
        <v xml:space="preserve">  </v>
      </c>
      <c r="B67" s="1" t="str">
        <f>申込書!O74</f>
        <v/>
      </c>
      <c r="C67" s="3" t="str">
        <f>申込書!N74</f>
        <v/>
      </c>
      <c r="D67" s="3" t="str">
        <f>申込書!L74</f>
        <v/>
      </c>
      <c r="E67" s="1">
        <f>申込書!G74</f>
        <v>0</v>
      </c>
      <c r="F67" s="1">
        <f>申込書!H74</f>
        <v>0</v>
      </c>
      <c r="G67" s="1">
        <f>申込書!I74</f>
        <v>0</v>
      </c>
      <c r="H67" s="1">
        <f>申込書!K74</f>
        <v>0</v>
      </c>
      <c r="I67" s="1">
        <f>申込書!M74</f>
        <v>0</v>
      </c>
      <c r="K67" s="1" t="str">
        <f>申込書!C74&amp;"  "&amp;申込書!D74</f>
        <v xml:space="preserve">  </v>
      </c>
      <c r="L67" s="6" t="str">
        <f>IF(申込書!$E$3="","",IF($A67&lt;&gt;"",申込書!$E$3,""))</f>
        <v/>
      </c>
    </row>
    <row r="68" spans="1:12">
      <c r="A68" s="1" t="str">
        <f>申込書!E75&amp;"  "&amp;申込書!F75</f>
        <v xml:space="preserve">  </v>
      </c>
      <c r="B68" s="1" t="str">
        <f>申込書!O75</f>
        <v/>
      </c>
      <c r="C68" s="3" t="str">
        <f>申込書!N75</f>
        <v/>
      </c>
      <c r="D68" s="3" t="str">
        <f>申込書!L75</f>
        <v/>
      </c>
      <c r="E68" s="1">
        <f>申込書!G75</f>
        <v>0</v>
      </c>
      <c r="F68" s="1">
        <f>申込書!H75</f>
        <v>0</v>
      </c>
      <c r="G68" s="1">
        <f>申込書!I75</f>
        <v>0</v>
      </c>
      <c r="H68" s="1">
        <f>申込書!K75</f>
        <v>0</v>
      </c>
      <c r="I68" s="1">
        <f>申込書!M75</f>
        <v>0</v>
      </c>
      <c r="K68" s="1" t="str">
        <f>申込書!C75&amp;"  "&amp;申込書!D75</f>
        <v xml:space="preserve">  </v>
      </c>
      <c r="L68" s="6" t="str">
        <f>IF(申込書!$E$3="","",IF($A68&lt;&gt;"",申込書!$E$3,""))</f>
        <v/>
      </c>
    </row>
    <row r="69" spans="1:12">
      <c r="A69" s="1" t="str">
        <f>申込書!E76&amp;"  "&amp;申込書!F76</f>
        <v xml:space="preserve">  </v>
      </c>
      <c r="B69" s="1" t="str">
        <f>申込書!O76</f>
        <v/>
      </c>
      <c r="C69" s="3" t="str">
        <f>申込書!N76</f>
        <v/>
      </c>
      <c r="D69" s="3" t="str">
        <f>申込書!L76</f>
        <v/>
      </c>
      <c r="E69" s="1">
        <f>申込書!G76</f>
        <v>0</v>
      </c>
      <c r="F69" s="1">
        <f>申込書!H76</f>
        <v>0</v>
      </c>
      <c r="G69" s="1">
        <f>申込書!I76</f>
        <v>0</v>
      </c>
      <c r="H69" s="1">
        <f>申込書!K76</f>
        <v>0</v>
      </c>
      <c r="I69" s="1">
        <f>申込書!M76</f>
        <v>0</v>
      </c>
      <c r="K69" s="1" t="str">
        <f>申込書!C76&amp;"  "&amp;申込書!D76</f>
        <v xml:space="preserve">  </v>
      </c>
      <c r="L69" s="6" t="str">
        <f>IF(申込書!$E$3="","",IF($A69&lt;&gt;"",申込書!$E$3,""))</f>
        <v/>
      </c>
    </row>
    <row r="70" spans="1:12">
      <c r="A70" s="1" t="str">
        <f>申込書!E77&amp;"  "&amp;申込書!F77</f>
        <v xml:space="preserve">  </v>
      </c>
      <c r="B70" s="1" t="str">
        <f>申込書!O77</f>
        <v/>
      </c>
      <c r="C70" s="3" t="str">
        <f>申込書!N77</f>
        <v/>
      </c>
      <c r="D70" s="3" t="str">
        <f>申込書!L77</f>
        <v/>
      </c>
      <c r="E70" s="1">
        <f>申込書!G77</f>
        <v>0</v>
      </c>
      <c r="F70" s="1">
        <f>申込書!H77</f>
        <v>0</v>
      </c>
      <c r="G70" s="1">
        <f>申込書!I77</f>
        <v>0</v>
      </c>
      <c r="H70" s="1">
        <f>申込書!K77</f>
        <v>0</v>
      </c>
      <c r="I70" s="1">
        <f>申込書!M77</f>
        <v>0</v>
      </c>
      <c r="K70" s="1" t="str">
        <f>申込書!C77&amp;"  "&amp;申込書!D77</f>
        <v xml:space="preserve">  </v>
      </c>
      <c r="L70" s="6" t="str">
        <f>IF(申込書!$E$3="","",IF($A70&lt;&gt;"",申込書!$E$3,""))</f>
        <v/>
      </c>
    </row>
    <row r="71" spans="1:12">
      <c r="A71" s="1" t="str">
        <f>申込書!E78&amp;"  "&amp;申込書!F78</f>
        <v xml:space="preserve">  </v>
      </c>
      <c r="B71" s="1" t="str">
        <f>申込書!O78</f>
        <v/>
      </c>
      <c r="C71" s="3" t="str">
        <f>申込書!N78</f>
        <v/>
      </c>
      <c r="D71" s="3" t="str">
        <f>申込書!L78</f>
        <v/>
      </c>
      <c r="E71" s="1">
        <f>申込書!G78</f>
        <v>0</v>
      </c>
      <c r="F71" s="1">
        <f>申込書!H78</f>
        <v>0</v>
      </c>
      <c r="G71" s="1">
        <f>申込書!I78</f>
        <v>0</v>
      </c>
      <c r="H71" s="1">
        <f>申込書!K78</f>
        <v>0</v>
      </c>
      <c r="I71" s="1">
        <f>申込書!M78</f>
        <v>0</v>
      </c>
      <c r="K71" s="1" t="str">
        <f>申込書!C78&amp;"  "&amp;申込書!D78</f>
        <v xml:space="preserve">  </v>
      </c>
      <c r="L71" s="6" t="str">
        <f>IF(申込書!$E$3="","",IF($A71&lt;&gt;"",申込書!$E$3,""))</f>
        <v/>
      </c>
    </row>
    <row r="72" spans="1:12">
      <c r="A72" s="1" t="str">
        <f>申込書!E79&amp;"  "&amp;申込書!F79</f>
        <v xml:space="preserve">  </v>
      </c>
      <c r="B72" s="1" t="str">
        <f>申込書!O79</f>
        <v/>
      </c>
      <c r="C72" s="3" t="str">
        <f>申込書!N79</f>
        <v/>
      </c>
      <c r="D72" s="3" t="str">
        <f>申込書!L79</f>
        <v/>
      </c>
      <c r="E72" s="1">
        <f>申込書!G79</f>
        <v>0</v>
      </c>
      <c r="F72" s="1">
        <f>申込書!H79</f>
        <v>0</v>
      </c>
      <c r="G72" s="1">
        <f>申込書!I79</f>
        <v>0</v>
      </c>
      <c r="H72" s="1">
        <f>申込書!K79</f>
        <v>0</v>
      </c>
      <c r="I72" s="1">
        <f>申込書!M79</f>
        <v>0</v>
      </c>
      <c r="K72" s="1" t="str">
        <f>申込書!C79&amp;"  "&amp;申込書!D79</f>
        <v xml:space="preserve">  </v>
      </c>
      <c r="L72" s="6" t="str">
        <f>IF(申込書!$E$3="","",IF($A72&lt;&gt;"",申込書!$E$3,""))</f>
        <v/>
      </c>
    </row>
    <row r="73" spans="1:12">
      <c r="A73" s="1" t="str">
        <f>申込書!E80&amp;"  "&amp;申込書!F80</f>
        <v xml:space="preserve">  </v>
      </c>
      <c r="B73" s="1" t="str">
        <f>申込書!O80</f>
        <v/>
      </c>
      <c r="C73" s="3" t="str">
        <f>申込書!N80</f>
        <v/>
      </c>
      <c r="D73" s="3" t="str">
        <f>申込書!L80</f>
        <v/>
      </c>
      <c r="E73" s="1">
        <f>申込書!G80</f>
        <v>0</v>
      </c>
      <c r="F73" s="1">
        <f>申込書!H80</f>
        <v>0</v>
      </c>
      <c r="G73" s="1">
        <f>申込書!I80</f>
        <v>0</v>
      </c>
      <c r="H73" s="1">
        <f>申込書!K80</f>
        <v>0</v>
      </c>
      <c r="I73" s="1">
        <f>申込書!M80</f>
        <v>0</v>
      </c>
      <c r="K73" s="1" t="str">
        <f>申込書!C80&amp;"  "&amp;申込書!D80</f>
        <v xml:space="preserve">  </v>
      </c>
      <c r="L73" s="6" t="str">
        <f>IF(申込書!$E$3="","",IF($A73&lt;&gt;"",申込書!$E$3,""))</f>
        <v/>
      </c>
    </row>
    <row r="74" spans="1:12">
      <c r="A74" s="1" t="str">
        <f>申込書!E81&amp;"  "&amp;申込書!F81</f>
        <v xml:space="preserve">  </v>
      </c>
      <c r="B74" s="1" t="str">
        <f>申込書!O81</f>
        <v/>
      </c>
      <c r="C74" s="3" t="str">
        <f>申込書!N81</f>
        <v/>
      </c>
      <c r="D74" s="3" t="str">
        <f>申込書!L81</f>
        <v/>
      </c>
      <c r="E74" s="1">
        <f>申込書!G81</f>
        <v>0</v>
      </c>
      <c r="F74" s="1">
        <f>申込書!H81</f>
        <v>0</v>
      </c>
      <c r="G74" s="1">
        <f>申込書!I81</f>
        <v>0</v>
      </c>
      <c r="H74" s="1">
        <f>申込書!K81</f>
        <v>0</v>
      </c>
      <c r="I74" s="1">
        <f>申込書!M81</f>
        <v>0</v>
      </c>
      <c r="K74" s="1" t="str">
        <f>申込書!C81&amp;"  "&amp;申込書!D81</f>
        <v xml:space="preserve">  </v>
      </c>
      <c r="L74" s="6" t="str">
        <f>IF(申込書!$E$3="","",IF($A74&lt;&gt;"",申込書!$E$3,""))</f>
        <v/>
      </c>
    </row>
    <row r="75" spans="1:12">
      <c r="A75" s="1" t="str">
        <f>申込書!E82&amp;"  "&amp;申込書!F82</f>
        <v xml:space="preserve">  </v>
      </c>
      <c r="B75" s="1" t="str">
        <f>申込書!O82</f>
        <v/>
      </c>
      <c r="C75" s="3" t="str">
        <f>申込書!N82</f>
        <v/>
      </c>
      <c r="D75" s="3" t="str">
        <f>申込書!L82</f>
        <v/>
      </c>
      <c r="E75" s="1">
        <f>申込書!G82</f>
        <v>0</v>
      </c>
      <c r="F75" s="1">
        <f>申込書!H82</f>
        <v>0</v>
      </c>
      <c r="G75" s="1">
        <f>申込書!I82</f>
        <v>0</v>
      </c>
      <c r="H75" s="1">
        <f>申込書!K82</f>
        <v>0</v>
      </c>
      <c r="I75" s="1">
        <f>申込書!M82</f>
        <v>0</v>
      </c>
      <c r="K75" s="1" t="str">
        <f>申込書!C82&amp;"  "&amp;申込書!D82</f>
        <v xml:space="preserve">  </v>
      </c>
      <c r="L75" s="6" t="str">
        <f>IF(申込書!$E$3="","",IF($A75&lt;&gt;"",申込書!$E$3,""))</f>
        <v/>
      </c>
    </row>
    <row r="76" spans="1:12">
      <c r="A76" s="1" t="str">
        <f>申込書!E83&amp;"  "&amp;申込書!F83</f>
        <v xml:space="preserve">  </v>
      </c>
      <c r="B76" s="1" t="str">
        <f>申込書!O83</f>
        <v/>
      </c>
      <c r="C76" s="3" t="str">
        <f>申込書!N83</f>
        <v/>
      </c>
      <c r="D76" s="3" t="str">
        <f>申込書!L83</f>
        <v/>
      </c>
      <c r="E76" s="1">
        <f>申込書!G83</f>
        <v>0</v>
      </c>
      <c r="F76" s="1">
        <f>申込書!H83</f>
        <v>0</v>
      </c>
      <c r="G76" s="1">
        <f>申込書!I83</f>
        <v>0</v>
      </c>
      <c r="H76" s="1">
        <f>申込書!K83</f>
        <v>0</v>
      </c>
      <c r="I76" s="1">
        <f>申込書!M83</f>
        <v>0</v>
      </c>
      <c r="K76" s="1" t="str">
        <f>申込書!C83&amp;"  "&amp;申込書!D83</f>
        <v xml:space="preserve">  </v>
      </c>
      <c r="L76" s="6" t="str">
        <f>IF(申込書!$E$3="","",IF($A76&lt;&gt;"",申込書!$E$3,""))</f>
        <v/>
      </c>
    </row>
    <row r="77" spans="1:12">
      <c r="A77" s="1" t="str">
        <f>申込書!E84&amp;"  "&amp;申込書!F84</f>
        <v xml:space="preserve">  </v>
      </c>
      <c r="B77" s="1" t="str">
        <f>申込書!O84</f>
        <v/>
      </c>
      <c r="C77" s="3" t="str">
        <f>申込書!N84</f>
        <v/>
      </c>
      <c r="D77" s="3" t="str">
        <f>申込書!L84</f>
        <v/>
      </c>
      <c r="E77" s="1">
        <f>申込書!G84</f>
        <v>0</v>
      </c>
      <c r="F77" s="1">
        <f>申込書!H84</f>
        <v>0</v>
      </c>
      <c r="G77" s="1">
        <f>申込書!I84</f>
        <v>0</v>
      </c>
      <c r="H77" s="1">
        <f>申込書!K84</f>
        <v>0</v>
      </c>
      <c r="I77" s="1">
        <f>申込書!M84</f>
        <v>0</v>
      </c>
      <c r="K77" s="1" t="str">
        <f>申込書!C84&amp;"  "&amp;申込書!D84</f>
        <v xml:space="preserve">  </v>
      </c>
      <c r="L77" s="6" t="str">
        <f>IF(申込書!$E$3="","",IF($A77&lt;&gt;"",申込書!$E$3,""))</f>
        <v/>
      </c>
    </row>
    <row r="78" spans="1:12">
      <c r="A78" s="1" t="str">
        <f>申込書!E85&amp;"  "&amp;申込書!F85</f>
        <v xml:space="preserve">  </v>
      </c>
      <c r="B78" s="1" t="str">
        <f>申込書!O85</f>
        <v/>
      </c>
      <c r="C78" s="3" t="str">
        <f>申込書!N85</f>
        <v/>
      </c>
      <c r="D78" s="3" t="str">
        <f>申込書!L85</f>
        <v/>
      </c>
      <c r="E78" s="1">
        <f>申込書!G85</f>
        <v>0</v>
      </c>
      <c r="F78" s="1">
        <f>申込書!H85</f>
        <v>0</v>
      </c>
      <c r="G78" s="1">
        <f>申込書!I85</f>
        <v>0</v>
      </c>
      <c r="H78" s="1">
        <f>申込書!K85</f>
        <v>0</v>
      </c>
      <c r="I78" s="1">
        <f>申込書!M85</f>
        <v>0</v>
      </c>
      <c r="K78" s="1" t="str">
        <f>申込書!C85&amp;"  "&amp;申込書!D85</f>
        <v xml:space="preserve">  </v>
      </c>
      <c r="L78" s="6" t="str">
        <f>IF(申込書!$E$3="","",IF($A78&lt;&gt;"",申込書!$E$3,""))</f>
        <v/>
      </c>
    </row>
    <row r="79" spans="1:12">
      <c r="A79" s="1" t="str">
        <f>申込書!E86&amp;"  "&amp;申込書!F86</f>
        <v xml:space="preserve">  </v>
      </c>
      <c r="B79" s="1" t="str">
        <f>申込書!O86</f>
        <v/>
      </c>
      <c r="C79" s="3" t="str">
        <f>申込書!N86</f>
        <v/>
      </c>
      <c r="D79" s="3" t="str">
        <f>申込書!L86</f>
        <v/>
      </c>
      <c r="E79" s="1">
        <f>申込書!G86</f>
        <v>0</v>
      </c>
      <c r="F79" s="1">
        <f>申込書!H86</f>
        <v>0</v>
      </c>
      <c r="G79" s="1">
        <f>申込書!I86</f>
        <v>0</v>
      </c>
      <c r="H79" s="1">
        <f>申込書!K86</f>
        <v>0</v>
      </c>
      <c r="I79" s="1">
        <f>申込書!M86</f>
        <v>0</v>
      </c>
      <c r="K79" s="1" t="str">
        <f>申込書!C86&amp;"  "&amp;申込書!D86</f>
        <v xml:space="preserve">  </v>
      </c>
      <c r="L79" s="6" t="str">
        <f>IF(申込書!$E$3="","",IF($A79&lt;&gt;"",申込書!$E$3,""))</f>
        <v/>
      </c>
    </row>
    <row r="80" spans="1:12">
      <c r="A80" s="1" t="str">
        <f>申込書!E87&amp;"  "&amp;申込書!F87</f>
        <v xml:space="preserve">  </v>
      </c>
      <c r="B80" s="1" t="str">
        <f>申込書!O87</f>
        <v/>
      </c>
      <c r="C80" s="3" t="str">
        <f>申込書!N87</f>
        <v/>
      </c>
      <c r="D80" s="3" t="str">
        <f>申込書!L87</f>
        <v/>
      </c>
      <c r="E80" s="1">
        <f>申込書!G87</f>
        <v>0</v>
      </c>
      <c r="F80" s="1">
        <f>申込書!H87</f>
        <v>0</v>
      </c>
      <c r="G80" s="1">
        <f>申込書!I87</f>
        <v>0</v>
      </c>
      <c r="H80" s="1">
        <f>申込書!K87</f>
        <v>0</v>
      </c>
      <c r="I80" s="1">
        <f>申込書!M87</f>
        <v>0</v>
      </c>
      <c r="K80" s="1" t="str">
        <f>申込書!C87&amp;"  "&amp;申込書!D87</f>
        <v xml:space="preserve">  </v>
      </c>
      <c r="L80" s="6" t="str">
        <f>IF(申込書!$E$3="","",IF($A80&lt;&gt;"",申込書!$E$3,""))</f>
        <v/>
      </c>
    </row>
    <row r="81" spans="1:12">
      <c r="A81" s="1" t="str">
        <f>申込書!E88&amp;"  "&amp;申込書!F88</f>
        <v xml:space="preserve">  </v>
      </c>
      <c r="B81" s="1" t="str">
        <f>申込書!O88</f>
        <v/>
      </c>
      <c r="C81" s="3" t="str">
        <f>申込書!N88</f>
        <v/>
      </c>
      <c r="D81" s="3" t="str">
        <f>申込書!L88</f>
        <v/>
      </c>
      <c r="E81" s="1">
        <f>申込書!G88</f>
        <v>0</v>
      </c>
      <c r="F81" s="1">
        <f>申込書!H88</f>
        <v>0</v>
      </c>
      <c r="G81" s="1">
        <f>申込書!I88</f>
        <v>0</v>
      </c>
      <c r="H81" s="1">
        <f>申込書!K88</f>
        <v>0</v>
      </c>
      <c r="I81" s="1">
        <f>申込書!M88</f>
        <v>0</v>
      </c>
      <c r="K81" s="1" t="str">
        <f>申込書!C88&amp;"  "&amp;申込書!D88</f>
        <v xml:space="preserve">  </v>
      </c>
      <c r="L81" s="6" t="str">
        <f>IF(申込書!$E$3="","",IF($A81&lt;&gt;"",申込書!$E$3,""))</f>
        <v/>
      </c>
    </row>
    <row r="82" spans="1:12">
      <c r="A82" s="1" t="str">
        <f>申込書!E89&amp;"  "&amp;申込書!F89</f>
        <v xml:space="preserve">  </v>
      </c>
      <c r="B82" s="1" t="str">
        <f>申込書!O89</f>
        <v/>
      </c>
      <c r="C82" s="3" t="str">
        <f>申込書!N89</f>
        <v/>
      </c>
      <c r="D82" s="3" t="str">
        <f>申込書!L89</f>
        <v/>
      </c>
      <c r="E82" s="1">
        <f>申込書!G89</f>
        <v>0</v>
      </c>
      <c r="F82" s="1">
        <f>申込書!H89</f>
        <v>0</v>
      </c>
      <c r="G82" s="1">
        <f>申込書!I89</f>
        <v>0</v>
      </c>
      <c r="H82" s="1">
        <f>申込書!K89</f>
        <v>0</v>
      </c>
      <c r="I82" s="1">
        <f>申込書!M89</f>
        <v>0</v>
      </c>
      <c r="K82" s="1" t="str">
        <f>申込書!C89&amp;"  "&amp;申込書!D89</f>
        <v xml:space="preserve">  </v>
      </c>
      <c r="L82" s="6" t="str">
        <f>IF(申込書!$E$3="","",IF($A82&lt;&gt;"",申込書!$E$3,""))</f>
        <v/>
      </c>
    </row>
    <row r="83" spans="1:12">
      <c r="A83" s="1" t="str">
        <f>申込書!E90&amp;"  "&amp;申込書!F90</f>
        <v xml:space="preserve">  </v>
      </c>
      <c r="B83" s="1" t="str">
        <f>申込書!O90</f>
        <v/>
      </c>
      <c r="C83" s="3" t="str">
        <f>申込書!N90</f>
        <v/>
      </c>
      <c r="D83" s="3" t="str">
        <f>申込書!L90</f>
        <v/>
      </c>
      <c r="E83" s="1">
        <f>申込書!G90</f>
        <v>0</v>
      </c>
      <c r="F83" s="1">
        <f>申込書!H90</f>
        <v>0</v>
      </c>
      <c r="G83" s="1">
        <f>申込書!I90</f>
        <v>0</v>
      </c>
      <c r="H83" s="1">
        <f>申込書!K90</f>
        <v>0</v>
      </c>
      <c r="I83" s="1">
        <f>申込書!M90</f>
        <v>0</v>
      </c>
      <c r="K83" s="1" t="str">
        <f>申込書!C90&amp;"  "&amp;申込書!D90</f>
        <v xml:space="preserve">  </v>
      </c>
      <c r="L83" s="6" t="str">
        <f>IF(申込書!$E$3="","",IF($A83&lt;&gt;"",申込書!$E$3,""))</f>
        <v/>
      </c>
    </row>
    <row r="84" spans="1:12">
      <c r="A84" s="1" t="str">
        <f>申込書!E91&amp;"  "&amp;申込書!F91</f>
        <v xml:space="preserve">  </v>
      </c>
      <c r="B84" s="1" t="str">
        <f>申込書!O91</f>
        <v/>
      </c>
      <c r="C84" s="3" t="str">
        <f>申込書!N91</f>
        <v/>
      </c>
      <c r="D84" s="3" t="str">
        <f>申込書!L91</f>
        <v/>
      </c>
      <c r="E84" s="1">
        <f>申込書!G91</f>
        <v>0</v>
      </c>
      <c r="F84" s="1">
        <f>申込書!H91</f>
        <v>0</v>
      </c>
      <c r="G84" s="1">
        <f>申込書!I91</f>
        <v>0</v>
      </c>
      <c r="H84" s="1">
        <f>申込書!K91</f>
        <v>0</v>
      </c>
      <c r="I84" s="1">
        <f>申込書!M91</f>
        <v>0</v>
      </c>
      <c r="K84" s="1" t="str">
        <f>申込書!C91&amp;"  "&amp;申込書!D91</f>
        <v xml:space="preserve">  </v>
      </c>
      <c r="L84" s="6" t="str">
        <f>IF(申込書!$E$3="","",IF($A84&lt;&gt;"",申込書!$E$3,""))</f>
        <v/>
      </c>
    </row>
    <row r="85" spans="1:12">
      <c r="A85" s="1" t="str">
        <f>申込書!E92&amp;"  "&amp;申込書!F92</f>
        <v xml:space="preserve">  </v>
      </c>
      <c r="B85" s="1" t="str">
        <f>申込書!O92</f>
        <v/>
      </c>
      <c r="C85" s="3" t="str">
        <f>申込書!N92</f>
        <v/>
      </c>
      <c r="D85" s="3" t="str">
        <f>申込書!L92</f>
        <v/>
      </c>
      <c r="E85" s="1">
        <f>申込書!G92</f>
        <v>0</v>
      </c>
      <c r="F85" s="1">
        <f>申込書!H92</f>
        <v>0</v>
      </c>
      <c r="G85" s="1">
        <f>申込書!I92</f>
        <v>0</v>
      </c>
      <c r="H85" s="1">
        <f>申込書!K92</f>
        <v>0</v>
      </c>
      <c r="I85" s="1">
        <f>申込書!M92</f>
        <v>0</v>
      </c>
      <c r="K85" s="1" t="str">
        <f>申込書!C92&amp;"  "&amp;申込書!D92</f>
        <v xml:space="preserve">  </v>
      </c>
      <c r="L85" s="6" t="str">
        <f>IF(申込書!$E$3="","",IF($A85&lt;&gt;"",申込書!$E$3,""))</f>
        <v/>
      </c>
    </row>
    <row r="86" spans="1:12">
      <c r="A86" s="1" t="str">
        <f>申込書!E93&amp;"  "&amp;申込書!F93</f>
        <v xml:space="preserve">  </v>
      </c>
      <c r="B86" s="1" t="str">
        <f>申込書!O93</f>
        <v/>
      </c>
      <c r="C86" s="3" t="str">
        <f>申込書!N93</f>
        <v/>
      </c>
      <c r="D86" s="3" t="str">
        <f>申込書!L93</f>
        <v/>
      </c>
      <c r="E86" s="1">
        <f>申込書!G93</f>
        <v>0</v>
      </c>
      <c r="F86" s="1">
        <f>申込書!H93</f>
        <v>0</v>
      </c>
      <c r="G86" s="1">
        <f>申込書!I93</f>
        <v>0</v>
      </c>
      <c r="H86" s="1">
        <f>申込書!K93</f>
        <v>0</v>
      </c>
      <c r="I86" s="1">
        <f>申込書!M93</f>
        <v>0</v>
      </c>
      <c r="K86" s="1" t="str">
        <f>申込書!C93&amp;"  "&amp;申込書!D93</f>
        <v xml:space="preserve">  </v>
      </c>
      <c r="L86" s="6" t="str">
        <f>IF(申込書!$E$3="","",IF($A86&lt;&gt;"",申込書!$E$3,""))</f>
        <v/>
      </c>
    </row>
    <row r="87" spans="1:12">
      <c r="A87" s="1" t="str">
        <f>申込書!E94&amp;"  "&amp;申込書!F94</f>
        <v xml:space="preserve">  </v>
      </c>
      <c r="B87" s="1" t="str">
        <f>申込書!O94</f>
        <v/>
      </c>
      <c r="C87" s="3" t="str">
        <f>申込書!N94</f>
        <v/>
      </c>
      <c r="D87" s="3" t="str">
        <f>申込書!L94</f>
        <v/>
      </c>
      <c r="E87" s="1">
        <f>申込書!G94</f>
        <v>0</v>
      </c>
      <c r="F87" s="1">
        <f>申込書!H94</f>
        <v>0</v>
      </c>
      <c r="G87" s="1">
        <f>申込書!I94</f>
        <v>0</v>
      </c>
      <c r="H87" s="1">
        <f>申込書!K94</f>
        <v>0</v>
      </c>
      <c r="I87" s="1">
        <f>申込書!M94</f>
        <v>0</v>
      </c>
      <c r="K87" s="1" t="str">
        <f>申込書!C94&amp;"  "&amp;申込書!D94</f>
        <v xml:space="preserve">  </v>
      </c>
      <c r="L87" s="6" t="str">
        <f>IF(申込書!$E$3="","",IF($A87&lt;&gt;"",申込書!$E$3,""))</f>
        <v/>
      </c>
    </row>
    <row r="88" spans="1:12">
      <c r="A88" s="1" t="str">
        <f>申込書!E95&amp;"  "&amp;申込書!F95</f>
        <v xml:space="preserve">  </v>
      </c>
      <c r="B88" s="1" t="str">
        <f>申込書!O95</f>
        <v/>
      </c>
      <c r="C88" s="3" t="str">
        <f>申込書!N95</f>
        <v/>
      </c>
      <c r="D88" s="3" t="str">
        <f>申込書!L95</f>
        <v/>
      </c>
      <c r="E88" s="1">
        <f>申込書!G95</f>
        <v>0</v>
      </c>
      <c r="F88" s="1">
        <f>申込書!H95</f>
        <v>0</v>
      </c>
      <c r="G88" s="1">
        <f>申込書!I95</f>
        <v>0</v>
      </c>
      <c r="H88" s="1">
        <f>申込書!K95</f>
        <v>0</v>
      </c>
      <c r="I88" s="1">
        <f>申込書!M95</f>
        <v>0</v>
      </c>
      <c r="K88" s="1" t="str">
        <f>申込書!C95&amp;"  "&amp;申込書!D95</f>
        <v xml:space="preserve">  </v>
      </c>
      <c r="L88" s="6" t="str">
        <f>IF(申込書!$E$3="","",IF($A88&lt;&gt;"",申込書!$E$3,""))</f>
        <v/>
      </c>
    </row>
    <row r="89" spans="1:12">
      <c r="A89" s="1" t="str">
        <f>申込書!E96&amp;"  "&amp;申込書!F96</f>
        <v xml:space="preserve">  </v>
      </c>
      <c r="B89" s="1" t="str">
        <f>申込書!O96</f>
        <v/>
      </c>
      <c r="C89" s="3" t="str">
        <f>申込書!N96</f>
        <v/>
      </c>
      <c r="D89" s="3" t="str">
        <f>申込書!L96</f>
        <v/>
      </c>
      <c r="E89" s="1">
        <f>申込書!G96</f>
        <v>0</v>
      </c>
      <c r="F89" s="1">
        <f>申込書!H96</f>
        <v>0</v>
      </c>
      <c r="G89" s="1">
        <f>申込書!I96</f>
        <v>0</v>
      </c>
      <c r="H89" s="1">
        <f>申込書!K96</f>
        <v>0</v>
      </c>
      <c r="I89" s="1">
        <f>申込書!M96</f>
        <v>0</v>
      </c>
      <c r="K89" s="1" t="str">
        <f>申込書!C96&amp;"  "&amp;申込書!D96</f>
        <v xml:space="preserve">  </v>
      </c>
      <c r="L89" s="6" t="str">
        <f>IF(申込書!$E$3="","",IF($A89&lt;&gt;"",申込書!$E$3,""))</f>
        <v/>
      </c>
    </row>
    <row r="90" spans="1:12">
      <c r="A90" s="1" t="str">
        <f>申込書!E97&amp;"  "&amp;申込書!F97</f>
        <v xml:space="preserve">  </v>
      </c>
      <c r="B90" s="1" t="str">
        <f>申込書!O97</f>
        <v/>
      </c>
      <c r="C90" s="3" t="str">
        <f>申込書!N97</f>
        <v/>
      </c>
      <c r="D90" s="3" t="str">
        <f>申込書!L97</f>
        <v/>
      </c>
      <c r="E90" s="1">
        <f>申込書!G97</f>
        <v>0</v>
      </c>
      <c r="F90" s="1">
        <f>申込書!H97</f>
        <v>0</v>
      </c>
      <c r="G90" s="1">
        <f>申込書!I97</f>
        <v>0</v>
      </c>
      <c r="H90" s="1">
        <f>申込書!K97</f>
        <v>0</v>
      </c>
      <c r="I90" s="1">
        <f>申込書!M97</f>
        <v>0</v>
      </c>
      <c r="K90" s="1" t="str">
        <f>申込書!C97&amp;"  "&amp;申込書!D97</f>
        <v xml:space="preserve">  </v>
      </c>
      <c r="L90" s="6" t="str">
        <f>IF(申込書!$E$3="","",IF($A90&lt;&gt;"",申込書!$E$3,""))</f>
        <v/>
      </c>
    </row>
    <row r="91" spans="1:12">
      <c r="A91" s="1" t="str">
        <f>申込書!E98&amp;"  "&amp;申込書!F98</f>
        <v xml:space="preserve">  </v>
      </c>
      <c r="B91" s="1" t="str">
        <f>申込書!O98</f>
        <v/>
      </c>
      <c r="C91" s="3" t="str">
        <f>申込書!N98</f>
        <v/>
      </c>
      <c r="D91" s="3" t="str">
        <f>申込書!L98</f>
        <v/>
      </c>
      <c r="E91" s="1">
        <f>申込書!G98</f>
        <v>0</v>
      </c>
      <c r="F91" s="1">
        <f>申込書!H98</f>
        <v>0</v>
      </c>
      <c r="G91" s="1">
        <f>申込書!I98</f>
        <v>0</v>
      </c>
      <c r="H91" s="1">
        <f>申込書!K98</f>
        <v>0</v>
      </c>
      <c r="I91" s="1">
        <f>申込書!M98</f>
        <v>0</v>
      </c>
      <c r="K91" s="1" t="str">
        <f>申込書!C98&amp;"  "&amp;申込書!D98</f>
        <v xml:space="preserve">  </v>
      </c>
      <c r="L91" s="6" t="str">
        <f>IF(申込書!$E$3="","",IF($A91&lt;&gt;"",申込書!$E$3,""))</f>
        <v/>
      </c>
    </row>
    <row r="92" spans="1:12">
      <c r="A92" s="1" t="str">
        <f>申込書!E99&amp;"  "&amp;申込書!F99</f>
        <v xml:space="preserve">  </v>
      </c>
      <c r="B92" s="1" t="str">
        <f>申込書!O99</f>
        <v/>
      </c>
      <c r="C92" s="3" t="str">
        <f>申込書!N99</f>
        <v/>
      </c>
      <c r="D92" s="3" t="str">
        <f>申込書!L99</f>
        <v/>
      </c>
      <c r="E92" s="1">
        <f>申込書!G99</f>
        <v>0</v>
      </c>
      <c r="F92" s="1">
        <f>申込書!H99</f>
        <v>0</v>
      </c>
      <c r="G92" s="1">
        <f>申込書!I99</f>
        <v>0</v>
      </c>
      <c r="H92" s="1">
        <f>申込書!K99</f>
        <v>0</v>
      </c>
      <c r="I92" s="1">
        <f>申込書!M99</f>
        <v>0</v>
      </c>
      <c r="K92" s="1" t="str">
        <f>申込書!C99&amp;"  "&amp;申込書!D99</f>
        <v xml:space="preserve">  </v>
      </c>
      <c r="L92" s="6" t="str">
        <f>IF(申込書!$E$3="","",IF($A92&lt;&gt;"",申込書!$E$3,""))</f>
        <v/>
      </c>
    </row>
    <row r="93" spans="1:12">
      <c r="A93" s="1" t="str">
        <f>申込書!E100&amp;"  "&amp;申込書!F100</f>
        <v xml:space="preserve">  </v>
      </c>
      <c r="B93" s="1" t="str">
        <f>申込書!O100</f>
        <v/>
      </c>
      <c r="C93" s="3" t="str">
        <f>申込書!N100</f>
        <v/>
      </c>
      <c r="D93" s="3" t="str">
        <f>申込書!L100</f>
        <v/>
      </c>
      <c r="E93" s="1">
        <f>申込書!G100</f>
        <v>0</v>
      </c>
      <c r="F93" s="1">
        <f>申込書!H100</f>
        <v>0</v>
      </c>
      <c r="G93" s="1">
        <f>申込書!I100</f>
        <v>0</v>
      </c>
      <c r="H93" s="1">
        <f>申込書!K100</f>
        <v>0</v>
      </c>
      <c r="I93" s="1">
        <f>申込書!M100</f>
        <v>0</v>
      </c>
      <c r="K93" s="1" t="str">
        <f>申込書!C100&amp;"  "&amp;申込書!D100</f>
        <v xml:space="preserve">  </v>
      </c>
      <c r="L93" s="6" t="str">
        <f>IF(申込書!$E$3="","",IF($A93&lt;&gt;"",申込書!$E$3,""))</f>
        <v/>
      </c>
    </row>
    <row r="94" spans="1:12">
      <c r="A94" s="1" t="str">
        <f>申込書!E101&amp;"  "&amp;申込書!F101</f>
        <v xml:space="preserve">  </v>
      </c>
      <c r="B94" s="1" t="str">
        <f>申込書!O101</f>
        <v/>
      </c>
      <c r="C94" s="3" t="str">
        <f>申込書!N101</f>
        <v/>
      </c>
      <c r="D94" s="3" t="str">
        <f>申込書!L101</f>
        <v/>
      </c>
      <c r="E94" s="1">
        <f>申込書!G101</f>
        <v>0</v>
      </c>
      <c r="F94" s="1">
        <f>申込書!H101</f>
        <v>0</v>
      </c>
      <c r="G94" s="1">
        <f>申込書!I101</f>
        <v>0</v>
      </c>
      <c r="H94" s="1">
        <f>申込書!K101</f>
        <v>0</v>
      </c>
      <c r="I94" s="1">
        <f>申込書!M101</f>
        <v>0</v>
      </c>
      <c r="K94" s="1" t="str">
        <f>申込書!C101&amp;"  "&amp;申込書!D101</f>
        <v xml:space="preserve">  </v>
      </c>
      <c r="L94" s="6" t="str">
        <f>IF(申込書!$E$3="","",IF($A94&lt;&gt;"",申込書!$E$3,""))</f>
        <v/>
      </c>
    </row>
    <row r="95" spans="1:12">
      <c r="A95" s="1" t="str">
        <f>申込書!E102&amp;"  "&amp;申込書!F102</f>
        <v xml:space="preserve">  </v>
      </c>
      <c r="B95" s="1" t="str">
        <f>申込書!O102</f>
        <v/>
      </c>
      <c r="C95" s="3" t="str">
        <f>申込書!N102</f>
        <v/>
      </c>
      <c r="D95" s="3" t="str">
        <f>申込書!L102</f>
        <v/>
      </c>
      <c r="E95" s="1">
        <f>申込書!G102</f>
        <v>0</v>
      </c>
      <c r="F95" s="1">
        <f>申込書!H102</f>
        <v>0</v>
      </c>
      <c r="G95" s="1">
        <f>申込書!I102</f>
        <v>0</v>
      </c>
      <c r="H95" s="1">
        <f>申込書!K102</f>
        <v>0</v>
      </c>
      <c r="I95" s="1">
        <f>申込書!M102</f>
        <v>0</v>
      </c>
      <c r="K95" s="1" t="str">
        <f>申込書!C102&amp;"  "&amp;申込書!D102</f>
        <v xml:space="preserve">  </v>
      </c>
      <c r="L95" s="6" t="str">
        <f>IF(申込書!$E$3="","",IF($A95&lt;&gt;"",申込書!$E$3,""))</f>
        <v/>
      </c>
    </row>
    <row r="96" spans="1:12">
      <c r="A96" s="1" t="str">
        <f>申込書!E103&amp;"  "&amp;申込書!F103</f>
        <v xml:space="preserve">  </v>
      </c>
      <c r="B96" s="1" t="str">
        <f>申込書!O103</f>
        <v/>
      </c>
      <c r="C96" s="3" t="str">
        <f>申込書!N103</f>
        <v/>
      </c>
      <c r="D96" s="3" t="str">
        <f>申込書!L103</f>
        <v/>
      </c>
      <c r="E96" s="1">
        <f>申込書!G103</f>
        <v>0</v>
      </c>
      <c r="F96" s="1">
        <f>申込書!H103</f>
        <v>0</v>
      </c>
      <c r="G96" s="1">
        <f>申込書!I103</f>
        <v>0</v>
      </c>
      <c r="H96" s="1">
        <f>申込書!K103</f>
        <v>0</v>
      </c>
      <c r="I96" s="1">
        <f>申込書!M103</f>
        <v>0</v>
      </c>
      <c r="K96" s="1" t="str">
        <f>申込書!C103&amp;"  "&amp;申込書!D103</f>
        <v xml:space="preserve">  </v>
      </c>
      <c r="L96" s="6" t="str">
        <f>IF(申込書!$E$3="","",IF($A96&lt;&gt;"",申込書!$E$3,""))</f>
        <v/>
      </c>
    </row>
    <row r="97" spans="1:12">
      <c r="A97" s="1" t="str">
        <f>申込書!E104&amp;"  "&amp;申込書!F104</f>
        <v xml:space="preserve">  </v>
      </c>
      <c r="B97" s="1" t="str">
        <f>申込書!O104</f>
        <v/>
      </c>
      <c r="C97" s="3" t="str">
        <f>申込書!N104</f>
        <v/>
      </c>
      <c r="D97" s="3" t="str">
        <f>申込書!L104</f>
        <v/>
      </c>
      <c r="E97" s="1">
        <f>申込書!G104</f>
        <v>0</v>
      </c>
      <c r="F97" s="1">
        <f>申込書!H104</f>
        <v>0</v>
      </c>
      <c r="G97" s="1">
        <f>申込書!I104</f>
        <v>0</v>
      </c>
      <c r="H97" s="1">
        <f>申込書!K104</f>
        <v>0</v>
      </c>
      <c r="I97" s="1">
        <f>申込書!M104</f>
        <v>0</v>
      </c>
      <c r="K97" s="1" t="str">
        <f>申込書!C104&amp;"  "&amp;申込書!D104</f>
        <v xml:space="preserve">  </v>
      </c>
      <c r="L97" s="6" t="str">
        <f>IF(申込書!$E$3="","",IF($A97&lt;&gt;"",申込書!$E$3,""))</f>
        <v/>
      </c>
    </row>
    <row r="98" spans="1:12">
      <c r="A98" s="1" t="str">
        <f>申込書!E105&amp;"  "&amp;申込書!F105</f>
        <v xml:space="preserve">  </v>
      </c>
      <c r="B98" s="1" t="str">
        <f>申込書!O105</f>
        <v/>
      </c>
      <c r="C98" s="3" t="str">
        <f>申込書!N105</f>
        <v/>
      </c>
      <c r="D98" s="3" t="str">
        <f>申込書!L105</f>
        <v/>
      </c>
      <c r="E98" s="1">
        <f>申込書!G105</f>
        <v>0</v>
      </c>
      <c r="F98" s="1">
        <f>申込書!H105</f>
        <v>0</v>
      </c>
      <c r="G98" s="1">
        <f>申込書!I105</f>
        <v>0</v>
      </c>
      <c r="H98" s="1">
        <f>申込書!K105</f>
        <v>0</v>
      </c>
      <c r="I98" s="1">
        <f>申込書!M105</f>
        <v>0</v>
      </c>
      <c r="K98" s="1" t="str">
        <f>申込書!C105&amp;"  "&amp;申込書!D105</f>
        <v xml:space="preserve">  </v>
      </c>
      <c r="L98" s="6" t="str">
        <f>IF(申込書!$E$3="","",IF($A98&lt;&gt;"",申込書!$E$3,""))</f>
        <v/>
      </c>
    </row>
    <row r="99" spans="1:12">
      <c r="A99" s="1" t="str">
        <f>申込書!E106&amp;"  "&amp;申込書!F106</f>
        <v xml:space="preserve">  </v>
      </c>
      <c r="B99" s="1" t="str">
        <f>申込書!O106</f>
        <v/>
      </c>
      <c r="C99" s="3" t="str">
        <f>申込書!N106</f>
        <v/>
      </c>
      <c r="D99" s="3" t="str">
        <f>申込書!L106</f>
        <v/>
      </c>
      <c r="E99" s="1">
        <f>申込書!G106</f>
        <v>0</v>
      </c>
      <c r="F99" s="1">
        <f>申込書!H106</f>
        <v>0</v>
      </c>
      <c r="G99" s="1">
        <f>申込書!I106</f>
        <v>0</v>
      </c>
      <c r="H99" s="1">
        <f>申込書!K106</f>
        <v>0</v>
      </c>
      <c r="I99" s="1">
        <f>申込書!M106</f>
        <v>0</v>
      </c>
      <c r="K99" s="1" t="str">
        <f>申込書!C106&amp;"  "&amp;申込書!D106</f>
        <v xml:space="preserve">  </v>
      </c>
      <c r="L99" s="6" t="str">
        <f>IF(申込書!$E$3="","",IF($A99&lt;&gt;"",申込書!$E$3,""))</f>
        <v/>
      </c>
    </row>
    <row r="100" spans="1:12">
      <c r="A100" s="1" t="str">
        <f>申込書!E107&amp;"  "&amp;申込書!F107</f>
        <v xml:space="preserve">  </v>
      </c>
      <c r="B100" s="1" t="str">
        <f>申込書!O107</f>
        <v/>
      </c>
      <c r="C100" s="3" t="str">
        <f>申込書!N107</f>
        <v/>
      </c>
      <c r="D100" s="3" t="str">
        <f>申込書!L107</f>
        <v/>
      </c>
      <c r="E100" s="1">
        <f>申込書!G107</f>
        <v>0</v>
      </c>
      <c r="F100" s="1">
        <f>申込書!H107</f>
        <v>0</v>
      </c>
      <c r="G100" s="1">
        <f>申込書!I107</f>
        <v>0</v>
      </c>
      <c r="H100" s="1">
        <f>申込書!K107</f>
        <v>0</v>
      </c>
      <c r="I100" s="1">
        <f>申込書!M107</f>
        <v>0</v>
      </c>
      <c r="K100" s="1" t="str">
        <f>申込書!C107&amp;"  "&amp;申込書!D107</f>
        <v xml:space="preserve">  </v>
      </c>
      <c r="L100" s="6" t="str">
        <f>IF(申込書!$E$3="","",IF($A100&lt;&gt;"",申込書!$E$3,""))</f>
        <v/>
      </c>
    </row>
  </sheetData>
  <sheetProtection password="E057" sheet="1" objects="1" scenarios="1"/>
  <phoneticPr fontId="1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Z v C V g w G J N K l A A A A 9 g A A A B I A H A B D b 2 5 m a W c v U G F j a 2 F n Z S 5 4 b W w g o h g A K K A U A A A A A A A A A A A A A A A A A A A A A A A A A A A A h Y 9 N D o I w G E S v Q r q n P 0 i M I R 9 l 4 c 5 I Q m J i 3 D a 1 Q h W K o c V y N x c e y S u I U d S d y 3 n z F j P 3 6 w 2 y o a m D i + q s b k 2 K G K Y o U E a 2 e 2 3 K F P X u E C 5 Q x q E Q 8 i R K F Y y y s c l g 9 y m q n D s n h H j v s Z / h t i t J R C k j u 3 y 9 k Z V q B P r I + r 8 c a m O d M F I h D t v X G B 5 h x u Y 4 p j G m Q C Y I u T Z f I R r 3 P t s f C M u + d n 2 n + F G E q w L I F I G 8 P / A H U E s D B B Q A A g A I A H 2 b w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m 8 J W K I p H u A 4 A A A A R A A A A E w A c A E Z v c m 1 1 b G F z L 1 N l Y 3 R p b 2 4 x L m 0 g o h g A K K A U A A A A A A A A A A A A A A A A A A A A A A A A A A A A K 0 5 N L s n M z 1 M I h t C G 1 g B Q S w E C L Q A U A A I A C A B 9 m 8 J W D A Y k 0 q U A A A D 2 A A A A E g A A A A A A A A A A A A A A A A A A A A A A Q 2 9 u Z m l n L 1 B h Y 2 t h Z 2 U u e G 1 s U E s B A i 0 A F A A C A A g A f Z v C V g / K 6 a u k A A A A 6 Q A A A B M A A A A A A A A A A A A A A A A A 8 Q A A A F t D b 2 5 0 Z W 5 0 X 1 R 5 c G V z X S 5 4 b W x Q S w E C L Q A U A A I A C A B 9 m 8 J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9 5 n c k 8 0 a E 6 C Q Q d 1 p h C 8 n w A A A A A C A A A A A A A Q Z g A A A A E A A C A A A A B v Y q 2 w 7 x j s p L 7 R C T 7 2 L F M K p x q 1 b 3 4 a Q x P D g w o / 8 o v G C A A A A A A O g A A A A A I A A C A A A A B 9 Z M p I X 7 k A v y i F E t Y 6 x A N o V D 9 n N i Q B + Z w s z / B N v + n K 5 l A A A A A 9 r S c A T + v v 5 c L E N G 1 4 m z H C K h o x J X y 1 q P U z y N D I V l + d G e + j + L Z L P D W f X A 2 K F 2 n W 0 0 7 G L F e o 9 U b x q 6 C q 6 e 7 U f i J L O I W j I 8 o G X f U H A s 6 u p e O D C U A A A A D T + L i f 9 U G X o N p x K / j m 7 g C x n H / g b 8 q 7 D j k 7 6 1 p w e S n + 7 M 0 3 + A L 9 Q U f n T W q 4 J Y I A a t I N q o Q 7 n a g g y r G M d 9 B i 8 e s X < / D a t a M a s h u p > 
</file>

<file path=customXml/itemProps1.xml><?xml version="1.0" encoding="utf-8"?>
<ds:datastoreItem xmlns:ds="http://schemas.openxmlformats.org/officeDocument/2006/customXml" ds:itemID="{8318A1A0-1249-4D1D-ABB9-C27F41AAA0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申込書</vt:lpstr>
      <vt:lpstr>計算書</vt:lpstr>
      <vt:lpstr>設定シート</vt:lpstr>
      <vt:lpstr>データ作成用</vt:lpstr>
      <vt:lpstr>組手データ</vt:lpstr>
      <vt:lpstr>形データ</vt:lpstr>
      <vt:lpstr>女</vt:lpstr>
      <vt:lpstr>女.</vt:lpstr>
      <vt:lpstr>性別</vt:lpstr>
      <vt:lpstr>性別2</vt:lpstr>
      <vt:lpstr>団体</vt:lpstr>
      <vt:lpstr>団体.</vt:lpstr>
      <vt:lpstr>男</vt:lpstr>
      <vt:lpstr>男.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銚子市空手道連盟</dc:creator>
  <cp:lastModifiedBy>turisuki@almond.ocn.ne.jp</cp:lastModifiedBy>
  <dcterms:created xsi:type="dcterms:W3CDTF">2018-09-29T12:43:31Z</dcterms:created>
  <dcterms:modified xsi:type="dcterms:W3CDTF">2024-09-01T23:44:03Z</dcterms:modified>
</cp:coreProperties>
</file>